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19425" windowHeight="10425" tabRatio="740"/>
  </bookViews>
  <sheets>
    <sheet name="INDICE" sheetId="1" r:id="rId1"/>
    <sheet name="Fluxo de caixa" sheetId="2" r:id="rId2"/>
    <sheet name="TaxaCondominio" sheetId="3" r:id="rId3"/>
    <sheet name="Manutenções" sheetId="4" r:id="rId4"/>
    <sheet name="Controle de visitantes " sheetId="5" r:id="rId5"/>
    <sheet name="Reservas" sheetId="6" r:id="rId6"/>
    <sheet name="Escala de funcionários" sheetId="7" r:id="rId7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ihv9E8LH08EeUEInb2xnaZFTMr6g=="/>
    </ext>
  </extLst>
</workbook>
</file>

<file path=xl/calcChain.xml><?xml version="1.0" encoding="utf-8"?>
<calcChain xmlns="http://schemas.openxmlformats.org/spreadsheetml/2006/main">
  <c r="C9" i="2" l="1"/>
  <c r="D9" i="2"/>
  <c r="D6" i="2" s="1"/>
  <c r="E9" i="2"/>
  <c r="E6" i="2" s="1"/>
  <c r="F9" i="2"/>
  <c r="F6" i="2" s="1"/>
  <c r="G9" i="2"/>
  <c r="H9" i="2"/>
  <c r="I9" i="2"/>
  <c r="J9" i="2"/>
  <c r="K9" i="2"/>
  <c r="L9" i="2"/>
  <c r="L6" i="2" s="1"/>
  <c r="M9" i="2"/>
  <c r="M6" i="2" s="1"/>
  <c r="B9" i="2"/>
  <c r="B6" i="2" s="1"/>
  <c r="N12" i="2"/>
  <c r="N23" i="3"/>
  <c r="M23" i="3"/>
  <c r="L23" i="3"/>
  <c r="K23" i="3"/>
  <c r="J23" i="3"/>
  <c r="I16" i="2" s="1"/>
  <c r="I49" i="2" s="1"/>
  <c r="I53" i="2" s="1"/>
  <c r="I23" i="3"/>
  <c r="H23" i="3"/>
  <c r="G23" i="3"/>
  <c r="F16" i="2" s="1"/>
  <c r="F49" i="2" s="1"/>
  <c r="F23" i="3"/>
  <c r="E23" i="3"/>
  <c r="D23" i="3"/>
  <c r="C23" i="3"/>
  <c r="B18" i="2" s="1"/>
  <c r="N4" i="3"/>
  <c r="M4" i="3"/>
  <c r="L4" i="3"/>
  <c r="K4" i="3"/>
  <c r="J4" i="3"/>
  <c r="I4" i="3"/>
  <c r="H4" i="3"/>
  <c r="G4" i="3"/>
  <c r="F4" i="3"/>
  <c r="E4" i="3"/>
  <c r="D4" i="3"/>
  <c r="C4" i="3"/>
  <c r="M60" i="2"/>
  <c r="L60" i="2"/>
  <c r="K60" i="2"/>
  <c r="J60" i="2"/>
  <c r="I60" i="2"/>
  <c r="H60" i="2"/>
  <c r="G60" i="2"/>
  <c r="F60" i="2"/>
  <c r="E60" i="2"/>
  <c r="D60" i="2"/>
  <c r="C60" i="2"/>
  <c r="B60" i="2"/>
  <c r="N59" i="2"/>
  <c r="N58" i="2"/>
  <c r="M57" i="2"/>
  <c r="M61" i="2" s="1"/>
  <c r="L57" i="2"/>
  <c r="L61" i="2" s="1"/>
  <c r="K57" i="2"/>
  <c r="K61" i="2" s="1"/>
  <c r="J57" i="2"/>
  <c r="J61" i="2" s="1"/>
  <c r="I57" i="2"/>
  <c r="I61" i="2" s="1"/>
  <c r="H57" i="2"/>
  <c r="H61" i="2" s="1"/>
  <c r="G57" i="2"/>
  <c r="G61" i="2" s="1"/>
  <c r="F57" i="2"/>
  <c r="F61" i="2" s="1"/>
  <c r="E57" i="2"/>
  <c r="E61" i="2" s="1"/>
  <c r="D57" i="2"/>
  <c r="D61" i="2" s="1"/>
  <c r="C57" i="2"/>
  <c r="C61" i="2" s="1"/>
  <c r="B57" i="2"/>
  <c r="B61" i="2" s="1"/>
  <c r="N56" i="2"/>
  <c r="N55" i="2"/>
  <c r="N48" i="2"/>
  <c r="N46" i="2"/>
  <c r="N45" i="2"/>
  <c r="N44" i="2"/>
  <c r="N43" i="2"/>
  <c r="M42" i="2"/>
  <c r="M52" i="2" s="1"/>
  <c r="L42" i="2"/>
  <c r="L52" i="2" s="1"/>
  <c r="K42" i="2"/>
  <c r="K52" i="2" s="1"/>
  <c r="J42" i="2"/>
  <c r="J52" i="2" s="1"/>
  <c r="I42" i="2"/>
  <c r="I52" i="2" s="1"/>
  <c r="H42" i="2"/>
  <c r="H52" i="2" s="1"/>
  <c r="G42" i="2"/>
  <c r="G52" i="2" s="1"/>
  <c r="F42" i="2"/>
  <c r="F52" i="2" s="1"/>
  <c r="E42" i="2"/>
  <c r="E52" i="2" s="1"/>
  <c r="D42" i="2"/>
  <c r="D52" i="2" s="1"/>
  <c r="C42" i="2"/>
  <c r="C52" i="2" s="1"/>
  <c r="B42" i="2"/>
  <c r="B52" i="2" s="1"/>
  <c r="N40" i="2"/>
  <c r="N39" i="2"/>
  <c r="N38" i="2"/>
  <c r="N37" i="2"/>
  <c r="N36" i="2"/>
  <c r="M35" i="2"/>
  <c r="M51" i="2" s="1"/>
  <c r="L35" i="2"/>
  <c r="L51" i="2" s="1"/>
  <c r="K35" i="2"/>
  <c r="K51" i="2" s="1"/>
  <c r="J35" i="2"/>
  <c r="J51" i="2" s="1"/>
  <c r="I35" i="2"/>
  <c r="I51" i="2" s="1"/>
  <c r="H35" i="2"/>
  <c r="H51" i="2" s="1"/>
  <c r="G35" i="2"/>
  <c r="G51" i="2" s="1"/>
  <c r="F35" i="2"/>
  <c r="F51" i="2" s="1"/>
  <c r="E35" i="2"/>
  <c r="E51" i="2" s="1"/>
  <c r="D35" i="2"/>
  <c r="D51" i="2" s="1"/>
  <c r="C35" i="2"/>
  <c r="C51" i="2" s="1"/>
  <c r="B35" i="2"/>
  <c r="B51" i="2" s="1"/>
  <c r="N33" i="2"/>
  <c r="N32" i="2"/>
  <c r="N31" i="2"/>
  <c r="N30" i="2"/>
  <c r="N29" i="2"/>
  <c r="N28" i="2"/>
  <c r="N27" i="2"/>
  <c r="N26" i="2"/>
  <c r="N25" i="2"/>
  <c r="M24" i="2"/>
  <c r="M50" i="2" s="1"/>
  <c r="L24" i="2"/>
  <c r="L50" i="2" s="1"/>
  <c r="K24" i="2"/>
  <c r="K50" i="2" s="1"/>
  <c r="J24" i="2"/>
  <c r="J50" i="2" s="1"/>
  <c r="I24" i="2"/>
  <c r="I50" i="2" s="1"/>
  <c r="H24" i="2"/>
  <c r="H50" i="2" s="1"/>
  <c r="G24" i="2"/>
  <c r="G50" i="2" s="1"/>
  <c r="F24" i="2"/>
  <c r="F50" i="2" s="1"/>
  <c r="E24" i="2"/>
  <c r="E50" i="2" s="1"/>
  <c r="D24" i="2"/>
  <c r="D50" i="2" s="1"/>
  <c r="C24" i="2"/>
  <c r="C50" i="2" s="1"/>
  <c r="B24" i="2"/>
  <c r="B50" i="2" s="1"/>
  <c r="N14" i="2"/>
  <c r="N13" i="2"/>
  <c r="N11" i="2"/>
  <c r="N10" i="2"/>
  <c r="N22" i="2"/>
  <c r="N21" i="2"/>
  <c r="N20" i="2"/>
  <c r="N19" i="2"/>
  <c r="M16" i="2"/>
  <c r="M49" i="2" s="1"/>
  <c r="L16" i="2"/>
  <c r="L49" i="2" s="1"/>
  <c r="L53" i="2" s="1"/>
  <c r="K16" i="2"/>
  <c r="K49" i="2" s="1"/>
  <c r="K53" i="2" s="1"/>
  <c r="J16" i="2"/>
  <c r="J49" i="2" s="1"/>
  <c r="J53" i="2" s="1"/>
  <c r="H16" i="2"/>
  <c r="H49" i="2" s="1"/>
  <c r="H53" i="2" s="1"/>
  <c r="G16" i="2"/>
  <c r="G49" i="2" s="1"/>
  <c r="E16" i="2"/>
  <c r="E49" i="2" s="1"/>
  <c r="E53" i="2" s="1"/>
  <c r="D16" i="2"/>
  <c r="D49" i="2" s="1"/>
  <c r="D53" i="2" s="1"/>
  <c r="C16" i="2"/>
  <c r="C49" i="2" s="1"/>
  <c r="N17" i="2"/>
  <c r="M5" i="2"/>
  <c r="L5" i="2"/>
  <c r="K5" i="2"/>
  <c r="J5" i="2"/>
  <c r="I5" i="2"/>
  <c r="H5" i="2"/>
  <c r="G5" i="2"/>
  <c r="F5" i="2"/>
  <c r="E5" i="2"/>
  <c r="D5" i="2"/>
  <c r="C5" i="2"/>
  <c r="B5" i="2"/>
  <c r="F53" i="2" l="1"/>
  <c r="F7" i="2" s="1"/>
  <c r="C53" i="2"/>
  <c r="C7" i="2" s="1"/>
  <c r="M53" i="2"/>
  <c r="G53" i="2"/>
  <c r="G7" i="2" s="1"/>
  <c r="K7" i="2"/>
  <c r="J7" i="2"/>
  <c r="I7" i="2"/>
  <c r="H7" i="2"/>
  <c r="D7" i="2"/>
  <c r="K6" i="2"/>
  <c r="J6" i="2"/>
  <c r="I6" i="2"/>
  <c r="N9" i="2"/>
  <c r="M7" i="2"/>
  <c r="E7" i="2"/>
  <c r="H6" i="2"/>
  <c r="G6" i="2"/>
  <c r="L7" i="2"/>
  <c r="N51" i="2"/>
  <c r="N60" i="2"/>
  <c r="N52" i="2"/>
  <c r="N50" i="2"/>
  <c r="N18" i="2"/>
  <c r="B16" i="2"/>
  <c r="B49" i="2" s="1"/>
  <c r="B53" i="2" s="1"/>
  <c r="N61" i="2"/>
  <c r="N24" i="2"/>
  <c r="N35" i="2"/>
  <c r="N42" i="2"/>
  <c r="N57" i="2"/>
  <c r="N16" i="2" l="1"/>
  <c r="B7" i="2"/>
  <c r="C6" i="2" s="1"/>
  <c r="N49" i="2"/>
  <c r="N7" i="2" l="1"/>
  <c r="N6" i="2" l="1"/>
  <c r="N53" i="2"/>
</calcChain>
</file>

<file path=xl/sharedStrings.xml><?xml version="1.0" encoding="utf-8"?>
<sst xmlns="http://schemas.openxmlformats.org/spreadsheetml/2006/main" count="1778" uniqueCount="213">
  <si>
    <t>Informações detalhadas sobre o pagamento do condomínio</t>
  </si>
  <si>
    <t>INSTRUÇÕES</t>
  </si>
  <si>
    <t>Planilha Financeira do Condomínio:</t>
  </si>
  <si>
    <t>[Coloque o nome do condomínio aqui]</t>
  </si>
  <si>
    <t>Número de apartamentos:</t>
  </si>
  <si>
    <t>Apartamento</t>
  </si>
  <si>
    <t>Responsável:</t>
  </si>
  <si>
    <t>Torre</t>
  </si>
  <si>
    <t>Ano de Referência:</t>
  </si>
  <si>
    <t>E-mail:</t>
  </si>
  <si>
    <t>Telefone:</t>
  </si>
  <si>
    <t xml:space="preserve"> Algumas abas, como a TaxaCondominio e Fluxo de Caixa, estão relacionadas. Pois o caixa do condomínio depende do valor arrecadado com a taxa.</t>
  </si>
  <si>
    <t>Nome da aba</t>
  </si>
  <si>
    <t>Orientações</t>
  </si>
  <si>
    <t>Mês</t>
  </si>
  <si>
    <t xml:space="preserve">Fluxo de caixa </t>
  </si>
  <si>
    <r>
      <t xml:space="preserve">Esta aba serve para você controlar o fluxo de caixa e acompanhar o saldo do condomínio mês a mês. Na parte de receitas, você lista todas as fontes e valores de receita do condomínio. É possível adicionar linhas, caso haja mais fontes de renda. Em Outras Contas você deve atualizar o saldo de outras contas do condomínio. Em Despesas, adicione todas as despesas de valor fixo e que acontecem todo o mês. Em despesas variáveis, as despesas que tem custos diferentes todos os meses. Em Saldo Atual, você conseguirá verificar os saldos de cada conta do condomínio.  </t>
    </r>
    <r>
      <rPr>
        <b/>
        <sz val="10"/>
        <rFont val="Arial"/>
        <family val="2"/>
      </rPr>
      <t>OBS: Algumas células já estão preenchidas com valores, como forma de demonstração.</t>
    </r>
  </si>
  <si>
    <t>TaxaCondominio</t>
  </si>
  <si>
    <t>A</t>
  </si>
  <si>
    <r>
      <t xml:space="preserve">Apresenta os recursos que entaram no caixa do condomínio através do pagamento da taxa. </t>
    </r>
    <r>
      <rPr>
        <b/>
        <sz val="10"/>
        <rFont val="Arial"/>
        <family val="2"/>
      </rPr>
      <t>OBS: Algumas células já estão preenchidas com valores, como forma de demonstração.</t>
    </r>
  </si>
  <si>
    <t>Manutenções</t>
  </si>
  <si>
    <t xml:space="preserve">Aqui você consegue listar todos os itens por área do condomínio que precisam ser verificados de modo periódico e controlar as datas de manutenção de cada item. </t>
  </si>
  <si>
    <t xml:space="preserve">Controle de visitantes </t>
  </si>
  <si>
    <t>TOTAL</t>
  </si>
  <si>
    <t xml:space="preserve">Para mais segurança no condomínio, insira as informações de todos os visitantes e prestadores de serviço com data e horário de entrada e saída do condomínio. No caso de prestadores de serviço, você deve adicionar também o nome da empresa daquele prestador de serviço. </t>
  </si>
  <si>
    <t>Reservas</t>
  </si>
  <si>
    <t xml:space="preserve">Para controlar as reservas, utilize apenas este calendário para reserva de dependências do condomínio. Adicione nome do morador, unidade e qual dependência ele está reservando. </t>
  </si>
  <si>
    <t>Insira mais linhas aqui</t>
  </si>
  <si>
    <t>Não mexa nesta linha</t>
  </si>
  <si>
    <t>Total</t>
  </si>
  <si>
    <t>RECEITAS</t>
  </si>
  <si>
    <t>Cotas Atrasadas Pagas neste mês</t>
  </si>
  <si>
    <t>CONTROLE DE MANUTENÇÕES</t>
  </si>
  <si>
    <t xml:space="preserve">Item </t>
  </si>
  <si>
    <t>Cotas Condominiais</t>
  </si>
  <si>
    <t>Data da última vistoria</t>
  </si>
  <si>
    <t>Em ordem? S/N</t>
  </si>
  <si>
    <t xml:space="preserve">Descrição </t>
  </si>
  <si>
    <t xml:space="preserve">Providências </t>
  </si>
  <si>
    <t>Data da próxima vistoria</t>
  </si>
  <si>
    <t>Terraço/Telhado</t>
  </si>
  <si>
    <t>Caixas d'água</t>
  </si>
  <si>
    <t xml:space="preserve">Antena coletiva </t>
  </si>
  <si>
    <t>Cotas Antecipadas</t>
  </si>
  <si>
    <t xml:space="preserve">Laje </t>
  </si>
  <si>
    <t xml:space="preserve">Pára-raios </t>
  </si>
  <si>
    <t>Aluguéis de Espaços</t>
  </si>
  <si>
    <t>Trincas</t>
  </si>
  <si>
    <t>Multas Arrecadadas</t>
  </si>
  <si>
    <t>Outros</t>
  </si>
  <si>
    <t>Nos andares</t>
  </si>
  <si>
    <t xml:space="preserve">Portas corta-fogo </t>
  </si>
  <si>
    <t xml:space="preserve">Extintores </t>
  </si>
  <si>
    <t xml:space="preserve">Mangueiras de incêndio </t>
  </si>
  <si>
    <t xml:space="preserve">Luz de emergência </t>
  </si>
  <si>
    <t xml:space="preserve">Iluminação </t>
  </si>
  <si>
    <t xml:space="preserve">Elevadores </t>
  </si>
  <si>
    <t xml:space="preserve">Interfones </t>
  </si>
  <si>
    <t xml:space="preserve">Lixeiras </t>
  </si>
  <si>
    <t>Saldo Poupança</t>
  </si>
  <si>
    <t xml:space="preserve">Escadarias </t>
  </si>
  <si>
    <t xml:space="preserve">Pinturas </t>
  </si>
  <si>
    <t xml:space="preserve">Janelas </t>
  </si>
  <si>
    <t>Saldo Aplicação</t>
  </si>
  <si>
    <t>Outros Saldos</t>
  </si>
  <si>
    <t>Térreo/Subsolo</t>
  </si>
  <si>
    <t>Geradores</t>
  </si>
  <si>
    <t>Playground</t>
  </si>
  <si>
    <t>DESPESAS FIXAS</t>
  </si>
  <si>
    <t xml:space="preserve">Piscinas </t>
  </si>
  <si>
    <t>Salão de Jogos</t>
  </si>
  <si>
    <t>Móveis</t>
  </si>
  <si>
    <t xml:space="preserve">Salão de Festas </t>
  </si>
  <si>
    <t>Quadras esportivas</t>
  </si>
  <si>
    <t xml:space="preserve">Garagem </t>
  </si>
  <si>
    <t>Hall</t>
  </si>
  <si>
    <t xml:space="preserve">Piso </t>
  </si>
  <si>
    <t>Jardim</t>
  </si>
  <si>
    <t>Sistema de segurança (câmeras)</t>
  </si>
  <si>
    <t>Vidros</t>
  </si>
  <si>
    <t>Folha de Pagamento</t>
  </si>
  <si>
    <t xml:space="preserve">Interfone </t>
  </si>
  <si>
    <t>Guarita da portaria</t>
  </si>
  <si>
    <t>Uniformes funcionários</t>
  </si>
  <si>
    <t>Impostos</t>
  </si>
  <si>
    <t>Instalações de gás</t>
  </si>
  <si>
    <t xml:space="preserve">Hidrante </t>
  </si>
  <si>
    <t xml:space="preserve">Hidrômetro </t>
  </si>
  <si>
    <t>Contratos fixos</t>
  </si>
  <si>
    <t xml:space="preserve">Caixa de luz </t>
  </si>
  <si>
    <t xml:space="preserve">Limpeza geral </t>
  </si>
  <si>
    <t>Detetização</t>
  </si>
  <si>
    <t xml:space="preserve">Inspeção predial </t>
  </si>
  <si>
    <t>Honorários</t>
  </si>
  <si>
    <t>Pintura fachadas</t>
  </si>
  <si>
    <t>Seguros</t>
  </si>
  <si>
    <t>Administrativo</t>
  </si>
  <si>
    <t>Internet</t>
  </si>
  <si>
    <t>Diversos</t>
  </si>
  <si>
    <t>Outras</t>
  </si>
  <si>
    <t>DESPESAS VARIÁVEIS</t>
  </si>
  <si>
    <t>Água</t>
  </si>
  <si>
    <t>Luz</t>
  </si>
  <si>
    <t>Gás</t>
  </si>
  <si>
    <t>Telefone</t>
  </si>
  <si>
    <t>Manutenção</t>
  </si>
  <si>
    <t>DESPESAS EXTRAS</t>
  </si>
  <si>
    <t>Obras</t>
  </si>
  <si>
    <t>Elevadores</t>
  </si>
  <si>
    <t>Consertos</t>
  </si>
  <si>
    <t>SALDO DETALHADO - BALANCETE</t>
  </si>
  <si>
    <t>Despesas Fixas</t>
  </si>
  <si>
    <t>Despesas Variáveis</t>
  </si>
  <si>
    <t>Despesas Extras</t>
  </si>
  <si>
    <t>CONTROLE DE VISITANTES</t>
  </si>
  <si>
    <t>DATA</t>
  </si>
  <si>
    <t>NOME</t>
  </si>
  <si>
    <t>DOCUMENTO</t>
  </si>
  <si>
    <t>EMPRESA</t>
  </si>
  <si>
    <t>PLACA DO VEÍCULO</t>
  </si>
  <si>
    <t>UNIDADE DA VISITA</t>
  </si>
  <si>
    <t>HORA DE ENTRADA</t>
  </si>
  <si>
    <t>HORA DE SAÍDA</t>
  </si>
  <si>
    <t>INADIMPLÊNCIA</t>
  </si>
  <si>
    <t>Valor das Cotas em Atraso do mês anterior</t>
  </si>
  <si>
    <t>Valor das Cotas em Atraso Pagas este mês</t>
  </si>
  <si>
    <t>Valor de todas as Cotas emitidas este mês</t>
  </si>
  <si>
    <t>Valor das Cotas Não Pagas este mês</t>
  </si>
  <si>
    <t>Índice de inadimplência do mês</t>
  </si>
  <si>
    <t>Valor total de Inadimplência</t>
  </si>
  <si>
    <t>ESCALA DE FUNCIONÁRIOS</t>
  </si>
  <si>
    <t>Dia da semana</t>
  </si>
  <si>
    <t>S</t>
  </si>
  <si>
    <t>T</t>
  </si>
  <si>
    <t>Q</t>
  </si>
  <si>
    <t>D</t>
  </si>
  <si>
    <t>Data do mês</t>
  </si>
  <si>
    <t>Nome</t>
  </si>
  <si>
    <t>Horário</t>
  </si>
  <si>
    <t>Porteiro1</t>
  </si>
  <si>
    <t>6:10 - 14:00</t>
  </si>
  <si>
    <t>F</t>
  </si>
  <si>
    <t>CONTROLE DE RESERVAS</t>
  </si>
  <si>
    <t>Porteiro2</t>
  </si>
  <si>
    <t>14:00 - 22:00</t>
  </si>
  <si>
    <t>Porteiro3</t>
  </si>
  <si>
    <t>22:00 - 6:00</t>
  </si>
  <si>
    <t>Zelador</t>
  </si>
  <si>
    <t>6:00 - 16:00</t>
  </si>
  <si>
    <t>Faxineira</t>
  </si>
  <si>
    <t>08:00 - 16:00</t>
  </si>
  <si>
    <t xml:space="preserve"> </t>
  </si>
  <si>
    <t>Casa de máquinas/Elevador</t>
  </si>
  <si>
    <t>JANEIRO DE 2020</t>
  </si>
  <si>
    <t>FEVEREIRO DE 2020</t>
  </si>
  <si>
    <t>MARÇO DE 2020</t>
  </si>
  <si>
    <t>ABRIL DE 2020</t>
  </si>
  <si>
    <t>MAIO DE 2020</t>
  </si>
  <si>
    <t>JUNHO DE 2020</t>
  </si>
  <si>
    <t>JULHO DE 2020</t>
  </si>
  <si>
    <t>AGOSTO DE 2020</t>
  </si>
  <si>
    <t>SETEMBRO DE 2020</t>
  </si>
  <si>
    <t>OUTUBRO DE 2020</t>
  </si>
  <si>
    <t>NOVEMBRO DE 2020</t>
  </si>
  <si>
    <t>DEZEMBRO DE 2020</t>
  </si>
  <si>
    <t>Junho 2020</t>
  </si>
  <si>
    <t>Domingo</t>
  </si>
  <si>
    <t>Segunda-Feira</t>
  </si>
  <si>
    <t>Terça-Feira</t>
  </si>
  <si>
    <t>Quarta-Feira</t>
  </si>
  <si>
    <t>Quinta-Feira</t>
  </si>
  <si>
    <t>Sexta-Feira</t>
  </si>
  <si>
    <t>Sábado</t>
  </si>
  <si>
    <t>Corpus Christi</t>
  </si>
  <si>
    <t>Dia dos Namorados</t>
  </si>
  <si>
    <t>Início do Inverno</t>
  </si>
  <si>
    <t>São João Batista</t>
  </si>
  <si>
    <t>Notes:</t>
  </si>
  <si>
    <t>Julho 2020</t>
  </si>
  <si>
    <t>Dia Contra o Tráfico de Seres Humanos</t>
  </si>
  <si>
    <t>Agosto 2020</t>
  </si>
  <si>
    <t>Dia do Pai</t>
  </si>
  <si>
    <t>Dia da Juventude</t>
  </si>
  <si>
    <t>Setembro 2020</t>
  </si>
  <si>
    <t>Independência do Brasil</t>
  </si>
  <si>
    <t>Dia Intl. da Paz</t>
  </si>
  <si>
    <t>Início da Primavera</t>
  </si>
  <si>
    <t>Outubro 2020</t>
  </si>
  <si>
    <t>Nossa Senhora de Aparecida</t>
  </si>
  <si>
    <t>Dia do Professor</t>
  </si>
  <si>
    <t>Dia das Nações Unidas</t>
  </si>
  <si>
    <t>Dia do Servidor Público</t>
  </si>
  <si>
    <t>Dia das Bruxas</t>
  </si>
  <si>
    <t>Novembro 2020</t>
  </si>
  <si>
    <t>Dia de Todos os Santos</t>
  </si>
  <si>
    <t>Día dos Muertos</t>
  </si>
  <si>
    <t>Proclamação da República</t>
  </si>
  <si>
    <t>Dia da Bandeira</t>
  </si>
  <si>
    <t>Dia da Consciência Negra</t>
  </si>
  <si>
    <t>Dezembro 2020</t>
  </si>
  <si>
    <t>Dia Mundial da Sida</t>
  </si>
  <si>
    <t>Início do Verão / Solstício de Verão</t>
  </si>
  <si>
    <t>Boa Noite</t>
  </si>
  <si>
    <t>Natal</t>
  </si>
  <si>
    <t>Essa planilha é dividida em cinco abas. Cada aba representa uma esfera do condomínio, agregando desde o fluxo de caixa até a escala de funcionários.</t>
  </si>
  <si>
    <t xml:space="preserve">Escala de funcionários </t>
  </si>
  <si>
    <t>Para organizar os horários de trabalho dos funcionários, liste primeiro todos os funcionários. Após, pinte o quadrado com o dia e turno que ele estará trabalhando. Coloque um "F" nos dias e turnos que ele estará de folga. Você pode editar as informações de turnos de trabalho de acordo com o que acontece no seu condomínio.</t>
  </si>
  <si>
    <t>Receitas de Condominio</t>
  </si>
  <si>
    <t>SALDO FINAL (CAIXA/BANCOS)</t>
  </si>
  <si>
    <t>SALDO INICIAL (CAIXA/BANCOS)</t>
  </si>
  <si>
    <t>RESULTADO MENSAL</t>
  </si>
  <si>
    <t>Saldo Conta(s) Bancária(s)</t>
  </si>
  <si>
    <t>CONTA BANCOS (Início do mês)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</si>
</sst>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&quot;#,##0.00;[Red]\-&quot;R$&quot;#,##0.00"/>
    <numFmt numFmtId="165" formatCode="&quot;R$&quot;#,##0.00;[Red]&quot;R$&quot;#,##0.00"/>
    <numFmt numFmtId="166" formatCode="d"/>
  </numFmts>
  <fonts count="33" x14ac:knownFonts="1">
    <font>
      <sz val="10"/>
      <color rgb="FF000000"/>
      <name val="Arial"/>
    </font>
    <font>
      <sz val="12"/>
      <color rgb="FFFFFFFF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sz val="13"/>
      <color rgb="FFFFFFFF"/>
      <name val="Calibri"/>
      <family val="2"/>
    </font>
    <font>
      <b/>
      <sz val="12"/>
      <color rgb="FFDD0806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i/>
      <sz val="11"/>
      <color rgb="FFFFFFFF"/>
      <name val="Calibri"/>
      <family val="2"/>
    </font>
    <font>
      <i/>
      <sz val="11"/>
      <color rgb="FF00000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rgb="FF006411"/>
      <name val="Calibri"/>
      <family val="2"/>
    </font>
    <font>
      <i/>
      <sz val="12"/>
      <color theme="1"/>
      <name val="Calibri"/>
      <family val="2"/>
    </font>
    <font>
      <sz val="11"/>
      <color rgb="FFFFFFFF"/>
      <name val="Calibri"/>
      <family val="2"/>
    </font>
    <font>
      <sz val="10"/>
      <color rgb="FF000000"/>
      <name val="Calibri"/>
      <family val="2"/>
    </font>
    <font>
      <sz val="10"/>
      <color theme="1"/>
      <name val="Arial"/>
      <family val="2"/>
    </font>
    <font>
      <sz val="11"/>
      <color rgb="FFF20884"/>
      <name val="Calibri"/>
      <family val="2"/>
    </font>
    <font>
      <sz val="10"/>
      <color rgb="FFFFFFFF"/>
      <name val="Calibri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</font>
    <font>
      <u/>
      <sz val="10"/>
      <color theme="10"/>
      <name val="Arial"/>
      <family val="2"/>
    </font>
    <font>
      <sz val="8"/>
      <color rgb="FFCDCDCD"/>
      <name val="Arial"/>
      <family val="2"/>
    </font>
    <font>
      <b/>
      <sz val="14"/>
      <color rgb="FFFFFFFF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 Narrow"/>
      <family val="2"/>
    </font>
    <font>
      <b/>
      <sz val="11"/>
      <color indexed="18"/>
      <name val="Arial"/>
      <family val="2"/>
    </font>
    <font>
      <sz val="8"/>
      <color indexed="16"/>
      <name val="Arial Narrow"/>
      <family val="2"/>
    </font>
    <font>
      <sz val="9"/>
      <name val="Arial Narrow"/>
      <family val="2"/>
    </font>
    <font>
      <sz val="8"/>
      <color rgb="FF333399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F305"/>
        <bgColor rgb="FFFCF305"/>
      </patternFill>
    </fill>
    <fill>
      <patternFill patternType="solid">
        <fgColor rgb="FFD8D8D8"/>
        <bgColor rgb="FFD8D8D8"/>
      </patternFill>
    </fill>
    <fill>
      <patternFill patternType="solid">
        <fgColor rgb="FF5D837E"/>
        <bgColor rgb="FF5D837E"/>
      </patternFill>
    </fill>
    <fill>
      <patternFill patternType="solid">
        <fgColor rgb="FFC6D9F0"/>
        <bgColor rgb="FFC6D9F0"/>
      </patternFill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  <fill>
      <patternFill patternType="solid">
        <fgColor rgb="FF8DB3E2"/>
        <bgColor rgb="FF8DB3E2"/>
      </patternFill>
    </fill>
    <fill>
      <patternFill patternType="solid">
        <fgColor rgb="FF8BB3AD"/>
        <bgColor rgb="FF8BB3AD"/>
      </patternFill>
    </fill>
    <fill>
      <patternFill patternType="solid">
        <fgColor rgb="FFEFEFEF"/>
        <bgColor rgb="FFEFEFEF"/>
      </patternFill>
    </fill>
    <fill>
      <patternFill patternType="solid">
        <fgColor rgb="FFFABF8F"/>
        <bgColor rgb="FFFABF8F"/>
      </patternFill>
    </fill>
    <fill>
      <patternFill patternType="solid">
        <fgColor rgb="FFFF99CC"/>
        <bgColor rgb="FFFF99CC"/>
      </patternFill>
    </fill>
    <fill>
      <patternFill patternType="solid">
        <fgColor rgb="FFD99594"/>
        <bgColor rgb="FFD99594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2D0167"/>
        <bgColor rgb="FF7EBC0A"/>
      </patternFill>
    </fill>
    <fill>
      <patternFill patternType="solid">
        <fgColor rgb="FF2D0167"/>
        <bgColor indexed="64"/>
      </patternFill>
    </fill>
    <fill>
      <patternFill patternType="solid">
        <fgColor theme="0"/>
        <bgColor rgb="FFCCCCCC"/>
      </patternFill>
    </fill>
    <fill>
      <patternFill patternType="solid">
        <fgColor rgb="FF3333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rgb="FFC6D9F0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thin">
        <color rgb="FF666666"/>
      </left>
      <right/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666666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666666"/>
      </right>
      <top style="thin">
        <color rgb="FF666666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rgb="FF666666"/>
      </left>
      <right/>
      <top/>
      <bottom/>
      <diagonal/>
    </border>
    <border>
      <left/>
      <right style="thin">
        <color rgb="FF666666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666666"/>
      </left>
      <right/>
      <top/>
      <bottom style="thin">
        <color rgb="FF999999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rgb="FF999999"/>
      </bottom>
      <diagonal/>
    </border>
    <border>
      <left/>
      <right style="thin">
        <color rgb="FF666666"/>
      </right>
      <top/>
      <bottom style="thin">
        <color rgb="FF999999"/>
      </bottom>
      <diagonal/>
    </border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 style="thin">
        <color rgb="FF666666"/>
      </left>
      <right/>
      <top/>
      <bottom style="thin">
        <color rgb="FF666666"/>
      </bottom>
      <diagonal/>
    </border>
    <border>
      <left/>
      <right/>
      <top/>
      <bottom style="thin">
        <color rgb="FF666666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thin">
        <color rgb="FFB7B7B7"/>
      </left>
      <right/>
      <top style="thin">
        <color rgb="FFB7B7B7"/>
      </top>
      <bottom/>
      <diagonal/>
    </border>
    <border>
      <left/>
      <right style="thin">
        <color rgb="FFB7B7B7"/>
      </right>
      <top/>
      <bottom/>
      <diagonal/>
    </border>
    <border>
      <left style="thin">
        <color rgb="FFB7B7B7"/>
      </left>
      <right/>
      <top/>
      <bottom/>
      <diagonal/>
    </border>
    <border>
      <left style="thin">
        <color rgb="FFB7B7B7"/>
      </left>
      <right/>
      <top/>
      <bottom style="thin">
        <color rgb="FFB7B7B7"/>
      </bottom>
      <diagonal/>
    </border>
    <border>
      <left/>
      <right/>
      <top/>
      <bottom style="thin">
        <color rgb="FFB7B7B7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/>
      <right/>
      <top style="thin">
        <color rgb="FFB7B7B7"/>
      </top>
      <bottom/>
      <diagonal/>
    </border>
    <border>
      <left/>
      <right style="thin">
        <color rgb="FFB7B7B7"/>
      </right>
      <top style="thin">
        <color rgb="FFB7B7B7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434343"/>
      </left>
      <right/>
      <top style="thin">
        <color rgb="FF434343"/>
      </top>
      <bottom style="thin">
        <color rgb="FF434343"/>
      </bottom>
      <diagonal/>
    </border>
    <border>
      <left/>
      <right/>
      <top style="thin">
        <color rgb="FF434343"/>
      </top>
      <bottom style="thin">
        <color rgb="FF434343"/>
      </bottom>
      <diagonal/>
    </border>
    <border>
      <left/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thin">
        <color rgb="FF434343"/>
      </left>
      <right/>
      <top/>
      <bottom style="thin">
        <color rgb="FF434343"/>
      </bottom>
      <diagonal/>
    </border>
    <border>
      <left/>
      <right/>
      <top/>
      <bottom style="thin">
        <color rgb="FF434343"/>
      </bottom>
      <diagonal/>
    </border>
    <border>
      <left/>
      <right style="thin">
        <color rgb="FF434343"/>
      </right>
      <top/>
      <bottom style="thin">
        <color rgb="FF434343"/>
      </bottom>
      <diagonal/>
    </border>
    <border>
      <left style="thin">
        <color rgb="FF434343"/>
      </left>
      <right/>
      <top/>
      <bottom/>
      <diagonal/>
    </border>
    <border>
      <left/>
      <right style="thin">
        <color rgb="FF434343"/>
      </right>
      <top/>
      <bottom/>
      <diagonal/>
    </border>
    <border>
      <left style="thin">
        <color rgb="FF434343"/>
      </left>
      <right/>
      <top style="thin">
        <color rgb="FF434343"/>
      </top>
      <bottom/>
      <diagonal/>
    </border>
    <border>
      <left/>
      <right/>
      <top style="thin">
        <color rgb="FF434343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434343"/>
      </top>
      <bottom style="thin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n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n">
        <color rgb="FFFFFFFF"/>
      </bottom>
      <diagonal/>
    </border>
    <border>
      <left style="medium">
        <color rgb="FF333399"/>
      </left>
      <right/>
      <top style="medium">
        <color rgb="FF333399"/>
      </top>
      <bottom style="thin">
        <color rgb="FFFFFFFF"/>
      </bottom>
      <diagonal/>
    </border>
    <border>
      <left/>
      <right/>
      <top style="medium">
        <color rgb="FF333399"/>
      </top>
      <bottom style="thin">
        <color rgb="FFFFFFFF"/>
      </bottom>
      <diagonal/>
    </border>
    <border>
      <left/>
      <right/>
      <top style="medium">
        <color rgb="FF333399"/>
      </top>
      <bottom/>
      <diagonal/>
    </border>
    <border>
      <left/>
      <right style="medium">
        <color rgb="FF000000"/>
      </right>
      <top style="medium">
        <color rgb="FF333399"/>
      </top>
      <bottom style="thin">
        <color rgb="FFFFFFFF"/>
      </bottom>
      <diagonal/>
    </border>
    <border>
      <left style="medium">
        <color rgb="FF333399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rgb="FF000000"/>
      </right>
      <top style="thin">
        <color rgb="FFFFFFFF"/>
      </top>
      <bottom/>
      <diagonal/>
    </border>
    <border>
      <left style="medium">
        <color rgb="FF333399"/>
      </left>
      <right/>
      <top style="thin">
        <color rgb="FF333399"/>
      </top>
      <bottom/>
      <diagonal/>
    </border>
    <border>
      <left/>
      <right/>
      <top style="thin">
        <color rgb="FF333399"/>
      </top>
      <bottom/>
      <diagonal/>
    </border>
    <border>
      <left style="thin">
        <color rgb="FF333399"/>
      </left>
      <right/>
      <top style="thin">
        <color rgb="FF333399"/>
      </top>
      <bottom/>
      <diagonal/>
    </border>
    <border>
      <left/>
      <right style="medium">
        <color rgb="FF000000"/>
      </right>
      <top style="thin">
        <color rgb="FF333399"/>
      </top>
      <bottom/>
      <diagonal/>
    </border>
    <border>
      <left style="medium">
        <color rgb="FF333399"/>
      </left>
      <right/>
      <top/>
      <bottom/>
      <diagonal/>
    </border>
    <border>
      <left style="thin">
        <color rgb="FF333399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333399"/>
      </left>
      <right/>
      <top/>
      <bottom style="medium">
        <color rgb="FF333399"/>
      </bottom>
      <diagonal/>
    </border>
    <border>
      <left/>
      <right/>
      <top/>
      <bottom style="medium">
        <color rgb="FF333399"/>
      </bottom>
      <diagonal/>
    </border>
    <border>
      <left style="thin">
        <color rgb="FF333399"/>
      </left>
      <right/>
      <top/>
      <bottom style="medium">
        <color rgb="FF333399"/>
      </bottom>
      <diagonal/>
    </border>
    <border>
      <left/>
      <right style="medium">
        <color rgb="FF000000"/>
      </right>
      <top/>
      <bottom style="medium">
        <color rgb="FF33339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434343"/>
      </right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6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49" fontId="28" fillId="22" borderId="23" applyBorder="0" applyProtection="0">
      <alignment horizontal="left" vertical="top" wrapText="1"/>
    </xf>
    <xf numFmtId="49" fontId="31" fillId="0" borderId="23" applyFill="0" applyBorder="0" applyProtection="0">
      <alignment horizontal="left" vertical="top" wrapText="1"/>
    </xf>
    <xf numFmtId="49" fontId="28" fillId="22" borderId="23" applyBorder="0" applyProtection="0">
      <alignment horizontal="left" vertical="top" wrapText="1"/>
    </xf>
    <xf numFmtId="49" fontId="31" fillId="0" borderId="23" applyFill="0" applyBorder="0" applyProtection="0">
      <alignment horizontal="left" vertical="top" wrapText="1"/>
    </xf>
    <xf numFmtId="49" fontId="28" fillId="22" borderId="23" applyBorder="0" applyProtection="0">
      <alignment horizontal="left" vertical="top" wrapText="1"/>
    </xf>
    <xf numFmtId="49" fontId="31" fillId="0" borderId="23" applyFill="0" applyBorder="0" applyProtection="0">
      <alignment horizontal="left" vertical="top" wrapText="1"/>
    </xf>
    <xf numFmtId="49" fontId="28" fillId="22" borderId="23" applyBorder="0" applyProtection="0">
      <alignment horizontal="left" vertical="top" wrapText="1"/>
    </xf>
    <xf numFmtId="49" fontId="31" fillId="0" borderId="23" applyFill="0" applyBorder="0" applyProtection="0">
      <alignment horizontal="left" vertical="top" wrapText="1"/>
    </xf>
    <xf numFmtId="49" fontId="28" fillId="22" borderId="23" applyBorder="0" applyProtection="0">
      <alignment horizontal="left" vertical="top" wrapText="1"/>
    </xf>
    <xf numFmtId="49" fontId="31" fillId="0" borderId="23" applyFill="0" applyBorder="0" applyProtection="0">
      <alignment horizontal="left" vertical="top" wrapText="1"/>
    </xf>
    <xf numFmtId="49" fontId="31" fillId="0" borderId="23" applyFill="0" applyBorder="0" applyProtection="0">
      <alignment horizontal="left" vertical="top" wrapText="1"/>
    </xf>
    <xf numFmtId="49" fontId="28" fillId="22" borderId="23" applyBorder="0" applyProtection="0">
      <alignment horizontal="left" vertical="top" wrapText="1"/>
    </xf>
    <xf numFmtId="49" fontId="28" fillId="22" borderId="23" applyBorder="0" applyProtection="0">
      <alignment horizontal="left" vertical="top" wrapText="1"/>
    </xf>
    <xf numFmtId="49" fontId="31" fillId="0" borderId="23" applyFill="0" applyBorder="0" applyProtection="0">
      <alignment horizontal="left" vertical="top" wrapText="1"/>
    </xf>
  </cellStyleXfs>
  <cellXfs count="36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right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/>
    <xf numFmtId="0" fontId="3" fillId="0" borderId="8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12" fillId="4" borderId="3" xfId="0" applyFont="1" applyFill="1" applyBorder="1" applyAlignment="1">
      <alignment horizont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0" fillId="5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3" fillId="2" borderId="9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22" xfId="0" applyFont="1" applyBorder="1" applyAlignment="1">
      <alignment vertical="center"/>
    </xf>
    <xf numFmtId="0" fontId="7" fillId="6" borderId="23" xfId="0" applyFont="1" applyFill="1" applyBorder="1" applyAlignment="1">
      <alignment vertical="center"/>
    </xf>
    <xf numFmtId="164" fontId="14" fillId="7" borderId="21" xfId="0" applyNumberFormat="1" applyFont="1" applyFill="1" applyBorder="1" applyAlignment="1">
      <alignment horizontal="right" vertical="center"/>
    </xf>
    <xf numFmtId="0" fontId="3" fillId="0" borderId="3" xfId="0" applyFont="1" applyBorder="1" applyAlignment="1"/>
    <xf numFmtId="165" fontId="3" fillId="0" borderId="16" xfId="0" applyNumberFormat="1" applyFont="1" applyBorder="1" applyAlignment="1">
      <alignment vertical="center"/>
    </xf>
    <xf numFmtId="0" fontId="2" fillId="0" borderId="0" xfId="0" applyFont="1" applyAlignment="1">
      <alignment horizontal="right"/>
    </xf>
    <xf numFmtId="165" fontId="3" fillId="0" borderId="31" xfId="0" applyNumberFormat="1" applyFont="1" applyBorder="1" applyAlignment="1">
      <alignment vertical="center"/>
    </xf>
    <xf numFmtId="164" fontId="7" fillId="4" borderId="21" xfId="0" applyNumberFormat="1" applyFont="1" applyFill="1" applyBorder="1" applyAlignment="1">
      <alignment horizontal="right" vertical="center"/>
    </xf>
    <xf numFmtId="0" fontId="7" fillId="9" borderId="32" xfId="0" applyFont="1" applyFill="1" applyBorder="1" applyAlignment="1">
      <alignment vertical="center"/>
    </xf>
    <xf numFmtId="164" fontId="7" fillId="9" borderId="33" xfId="0" applyNumberFormat="1" applyFont="1" applyFill="1" applyBorder="1" applyAlignment="1">
      <alignment horizontal="right" vertical="center"/>
    </xf>
    <xf numFmtId="164" fontId="7" fillId="9" borderId="21" xfId="0" applyNumberFormat="1" applyFont="1" applyFill="1" applyBorder="1" applyAlignment="1">
      <alignment horizontal="right" vertical="center"/>
    </xf>
    <xf numFmtId="0" fontId="4" fillId="0" borderId="34" xfId="0" applyFont="1" applyBorder="1" applyAlignment="1">
      <alignment vertical="center"/>
    </xf>
    <xf numFmtId="164" fontId="4" fillId="0" borderId="35" xfId="0" applyNumberFormat="1" applyFont="1" applyBorder="1" applyAlignment="1">
      <alignment horizontal="right" vertical="center"/>
    </xf>
    <xf numFmtId="164" fontId="3" fillId="0" borderId="35" xfId="0" applyNumberFormat="1" applyFont="1" applyBorder="1" applyAlignment="1">
      <alignment vertical="center"/>
    </xf>
    <xf numFmtId="0" fontId="13" fillId="0" borderId="36" xfId="0" applyFont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11" borderId="38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39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11" borderId="40" xfId="0" applyFont="1" applyFill="1" applyBorder="1" applyAlignment="1">
      <alignment horizontal="center" vertical="center"/>
    </xf>
    <xf numFmtId="0" fontId="13" fillId="11" borderId="41" xfId="0" applyFont="1" applyFill="1" applyBorder="1" applyAlignment="1">
      <alignment horizontal="center" vertical="center"/>
    </xf>
    <xf numFmtId="0" fontId="13" fillId="0" borderId="42" xfId="0" applyFont="1" applyBorder="1" applyAlignment="1">
      <alignment vertical="center"/>
    </xf>
    <xf numFmtId="0" fontId="13" fillId="0" borderId="43" xfId="0" applyFont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3" fillId="0" borderId="44" xfId="0" applyFont="1" applyBorder="1"/>
    <xf numFmtId="0" fontId="13" fillId="0" borderId="4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7" fillId="12" borderId="32" xfId="0" applyFont="1" applyFill="1" applyBorder="1" applyAlignment="1">
      <alignment vertical="center"/>
    </xf>
    <xf numFmtId="164" fontId="7" fillId="12" borderId="33" xfId="0" applyNumberFormat="1" applyFont="1" applyFill="1" applyBorder="1" applyAlignment="1">
      <alignment horizontal="right" vertical="center"/>
    </xf>
    <xf numFmtId="0" fontId="13" fillId="11" borderId="40" xfId="0" applyFont="1" applyFill="1" applyBorder="1" applyAlignment="1">
      <alignment horizontal="center" vertical="center" wrapText="1"/>
    </xf>
    <xf numFmtId="164" fontId="7" fillId="12" borderId="21" xfId="0" applyNumberFormat="1" applyFont="1" applyFill="1" applyBorder="1" applyAlignment="1">
      <alignment horizontal="right" vertical="center"/>
    </xf>
    <xf numFmtId="0" fontId="13" fillId="2" borderId="7" xfId="0" applyFont="1" applyFill="1" applyBorder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vertical="center"/>
    </xf>
    <xf numFmtId="0" fontId="7" fillId="6" borderId="32" xfId="0" applyFont="1" applyFill="1" applyBorder="1" applyAlignment="1">
      <alignment vertical="center"/>
    </xf>
    <xf numFmtId="164" fontId="3" fillId="6" borderId="33" xfId="0" applyNumberFormat="1" applyFont="1" applyFill="1" applyBorder="1" applyAlignment="1">
      <alignment vertical="center"/>
    </xf>
    <xf numFmtId="164" fontId="4" fillId="6" borderId="21" xfId="0" applyNumberFormat="1" applyFont="1" applyFill="1" applyBorder="1" applyAlignment="1">
      <alignment horizontal="right" vertical="center"/>
    </xf>
    <xf numFmtId="0" fontId="18" fillId="0" borderId="36" xfId="0" applyFont="1" applyBorder="1" applyAlignment="1">
      <alignment wrapText="1"/>
    </xf>
    <xf numFmtId="0" fontId="13" fillId="0" borderId="36" xfId="0" applyFont="1" applyBorder="1" applyAlignment="1">
      <alignment wrapText="1"/>
    </xf>
    <xf numFmtId="0" fontId="18" fillId="0" borderId="36" xfId="0" applyFont="1" applyBorder="1" applyAlignment="1">
      <alignment wrapText="1"/>
    </xf>
    <xf numFmtId="164" fontId="19" fillId="13" borderId="35" xfId="0" applyNumberFormat="1" applyFont="1" applyFill="1" applyBorder="1" applyAlignment="1">
      <alignment horizontal="right" vertical="center"/>
    </xf>
    <xf numFmtId="0" fontId="20" fillId="5" borderId="52" xfId="0" applyFont="1" applyFill="1" applyBorder="1" applyAlignment="1">
      <alignment horizontal="center" vertical="center" wrapText="1"/>
    </xf>
    <xf numFmtId="0" fontId="20" fillId="5" borderId="53" xfId="0" applyFont="1" applyFill="1" applyBorder="1" applyAlignment="1">
      <alignment horizontal="center" vertical="center" wrapText="1"/>
    </xf>
    <xf numFmtId="0" fontId="20" fillId="5" borderId="54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7" fillId="0" borderId="34" xfId="0" applyFont="1" applyBorder="1" applyAlignment="1">
      <alignment vertical="center"/>
    </xf>
    <xf numFmtId="0" fontId="13" fillId="0" borderId="55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56" xfId="0" applyFont="1" applyBorder="1" applyAlignment="1">
      <alignment wrapText="1"/>
    </xf>
    <xf numFmtId="0" fontId="13" fillId="0" borderId="22" xfId="0" applyFont="1" applyBorder="1" applyAlignment="1">
      <alignment wrapText="1"/>
    </xf>
    <xf numFmtId="164" fontId="14" fillId="7" borderId="35" xfId="0" applyNumberFormat="1" applyFont="1" applyFill="1" applyBorder="1" applyAlignment="1">
      <alignment horizontal="right" vertical="center"/>
    </xf>
    <xf numFmtId="0" fontId="7" fillId="14" borderId="32" xfId="0" applyFont="1" applyFill="1" applyBorder="1" applyAlignment="1">
      <alignment vertical="center"/>
    </xf>
    <xf numFmtId="164" fontId="3" fillId="14" borderId="33" xfId="0" applyNumberFormat="1" applyFont="1" applyFill="1" applyBorder="1" applyAlignment="1">
      <alignment vertical="center"/>
    </xf>
    <xf numFmtId="164" fontId="4" fillId="14" borderId="21" xfId="0" applyNumberFormat="1" applyFont="1" applyFill="1" applyBorder="1" applyAlignment="1">
      <alignment horizontal="right" vertical="center"/>
    </xf>
    <xf numFmtId="164" fontId="4" fillId="4" borderId="35" xfId="0" applyNumberFormat="1" applyFont="1" applyFill="1" applyBorder="1" applyAlignment="1">
      <alignment horizontal="right" vertical="center"/>
    </xf>
    <xf numFmtId="164" fontId="3" fillId="4" borderId="35" xfId="0" applyNumberFormat="1" applyFont="1" applyFill="1" applyBorder="1" applyAlignment="1">
      <alignment vertical="center"/>
    </xf>
    <xf numFmtId="9" fontId="4" fillId="4" borderId="35" xfId="0" applyNumberFormat="1" applyFont="1" applyFill="1" applyBorder="1" applyAlignment="1">
      <alignment horizontal="right" vertical="center"/>
    </xf>
    <xf numFmtId="9" fontId="3" fillId="4" borderId="35" xfId="0" applyNumberFormat="1" applyFont="1" applyFill="1" applyBorder="1" applyAlignment="1">
      <alignment vertical="center"/>
    </xf>
    <xf numFmtId="0" fontId="13" fillId="0" borderId="52" xfId="0" applyFont="1" applyBorder="1" applyAlignment="1">
      <alignment wrapText="1"/>
    </xf>
    <xf numFmtId="0" fontId="13" fillId="0" borderId="53" xfId="0" applyFont="1" applyBorder="1" applyAlignment="1">
      <alignment wrapText="1"/>
    </xf>
    <xf numFmtId="0" fontId="13" fillId="0" borderId="54" xfId="0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13" fillId="0" borderId="4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15" borderId="60" xfId="0" applyFont="1" applyFill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15" borderId="37" xfId="0" applyFont="1" applyFill="1" applyBorder="1" applyAlignment="1">
      <alignment horizontal="center"/>
    </xf>
    <xf numFmtId="0" fontId="13" fillId="15" borderId="45" xfId="0" applyFont="1" applyFill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16" borderId="37" xfId="0" applyFont="1" applyFill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3" fillId="16" borderId="60" xfId="0" applyFont="1" applyFill="1" applyBorder="1" applyAlignment="1">
      <alignment horizontal="center"/>
    </xf>
    <xf numFmtId="0" fontId="13" fillId="16" borderId="45" xfId="0" applyFont="1" applyFill="1" applyBorder="1" applyAlignment="1">
      <alignment horizontal="center"/>
    </xf>
    <xf numFmtId="0" fontId="13" fillId="17" borderId="37" xfId="0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 vertical="center"/>
    </xf>
    <xf numFmtId="0" fontId="13" fillId="10" borderId="1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36" xfId="0" applyFont="1" applyBorder="1" applyAlignment="1">
      <alignment vertical="center" wrapText="1"/>
    </xf>
    <xf numFmtId="0" fontId="13" fillId="0" borderId="11" xfId="0" applyFont="1" applyBorder="1" applyAlignment="1">
      <alignment horizontal="center"/>
    </xf>
    <xf numFmtId="0" fontId="5" fillId="2" borderId="6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9" fillId="0" borderId="65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9" fillId="0" borderId="66" xfId="0" applyFont="1" applyBorder="1" applyAlignment="1">
      <alignment vertical="center" wrapText="1"/>
    </xf>
    <xf numFmtId="0" fontId="23" fillId="11" borderId="40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/>
    </xf>
    <xf numFmtId="0" fontId="13" fillId="16" borderId="23" xfId="0" applyFont="1" applyFill="1" applyBorder="1" applyAlignment="1">
      <alignment horizontal="center"/>
    </xf>
    <xf numFmtId="0" fontId="13" fillId="20" borderId="45" xfId="0" applyFont="1" applyFill="1" applyBorder="1" applyAlignment="1">
      <alignment horizontal="center"/>
    </xf>
    <xf numFmtId="49" fontId="26" fillId="21" borderId="69" xfId="0" applyNumberFormat="1" applyFont="1" applyFill="1" applyBorder="1" applyAlignment="1">
      <alignment horizontal="centerContinuous" vertical="center"/>
    </xf>
    <xf numFmtId="49" fontId="26" fillId="21" borderId="69" xfId="0" applyNumberFormat="1" applyFont="1" applyFill="1" applyBorder="1" applyAlignment="1">
      <alignment horizontal="left" vertical="center"/>
    </xf>
    <xf numFmtId="49" fontId="28" fillId="22" borderId="73" xfId="2" applyBorder="1">
      <alignment horizontal="left" vertical="top" wrapText="1"/>
    </xf>
    <xf numFmtId="49" fontId="28" fillId="22" borderId="74" xfId="2" applyBorder="1">
      <alignment horizontal="left" vertical="top" wrapText="1"/>
    </xf>
    <xf numFmtId="166" fontId="29" fillId="23" borderId="75" xfId="0" applyNumberFormat="1" applyFont="1" applyFill="1" applyBorder="1" applyAlignment="1">
      <alignment horizontal="center" vertical="top" shrinkToFit="1"/>
    </xf>
    <xf numFmtId="49" fontId="30" fillId="23" borderId="74" xfId="0" applyNumberFormat="1" applyFont="1" applyFill="1" applyBorder="1" applyAlignment="1">
      <alignment horizontal="left" vertical="top"/>
    </xf>
    <xf numFmtId="166" fontId="29" fillId="24" borderId="75" xfId="0" applyNumberFormat="1" applyFont="1" applyFill="1" applyBorder="1" applyAlignment="1">
      <alignment horizontal="center" vertical="top" shrinkToFit="1"/>
    </xf>
    <xf numFmtId="49" fontId="30" fillId="24" borderId="76" xfId="0" applyNumberFormat="1" applyFont="1" applyFill="1" applyBorder="1" applyAlignment="1">
      <alignment horizontal="left" vertical="top"/>
    </xf>
    <xf numFmtId="166" fontId="29" fillId="24" borderId="73" xfId="0" applyNumberFormat="1" applyFont="1" applyFill="1" applyBorder="1" applyAlignment="1">
      <alignment horizontal="center" vertical="top" shrinkToFit="1"/>
    </xf>
    <xf numFmtId="49" fontId="30" fillId="24" borderId="74" xfId="0" applyNumberFormat="1" applyFont="1" applyFill="1" applyBorder="1" applyAlignment="1">
      <alignment horizontal="left" vertical="top"/>
    </xf>
    <xf numFmtId="49" fontId="32" fillId="23" borderId="74" xfId="0" applyNumberFormat="1" applyFont="1" applyFill="1" applyBorder="1" applyAlignment="1">
      <alignment horizontal="left" vertical="top" wrapText="1"/>
    </xf>
    <xf numFmtId="49" fontId="32" fillId="24" borderId="74" xfId="0" applyNumberFormat="1" applyFont="1" applyFill="1" applyBorder="1" applyAlignment="1">
      <alignment horizontal="left" vertical="top" wrapText="1"/>
    </xf>
    <xf numFmtId="49" fontId="28" fillId="22" borderId="75" xfId="2" applyBorder="1" applyAlignment="1">
      <alignment horizontal="left" vertical="top"/>
    </xf>
    <xf numFmtId="49" fontId="28" fillId="22" borderId="76" xfId="2" applyBorder="1">
      <alignment horizontal="left" vertical="top" wrapText="1"/>
    </xf>
    <xf numFmtId="49" fontId="28" fillId="22" borderId="73" xfId="4" applyBorder="1">
      <alignment horizontal="left" vertical="top" wrapText="1"/>
    </xf>
    <xf numFmtId="49" fontId="28" fillId="22" borderId="74" xfId="4" applyBorder="1">
      <alignment horizontal="left" vertical="top" wrapText="1"/>
    </xf>
    <xf numFmtId="49" fontId="28" fillId="22" borderId="75" xfId="4" applyBorder="1">
      <alignment horizontal="left" vertical="top" wrapText="1"/>
    </xf>
    <xf numFmtId="49" fontId="28" fillId="22" borderId="75" xfId="4" applyBorder="1" applyAlignment="1">
      <alignment horizontal="left" vertical="top"/>
    </xf>
    <xf numFmtId="49" fontId="28" fillId="22" borderId="76" xfId="4" applyBorder="1">
      <alignment horizontal="left" vertical="top" wrapText="1"/>
    </xf>
    <xf numFmtId="49" fontId="28" fillId="22" borderId="73" xfId="6" applyBorder="1">
      <alignment horizontal="left" vertical="top" wrapText="1"/>
    </xf>
    <xf numFmtId="49" fontId="28" fillId="22" borderId="74" xfId="6" applyBorder="1">
      <alignment horizontal="left" vertical="top" wrapText="1"/>
    </xf>
    <xf numFmtId="49" fontId="28" fillId="22" borderId="75" xfId="6" applyBorder="1">
      <alignment horizontal="left" vertical="top" wrapText="1"/>
    </xf>
    <xf numFmtId="49" fontId="28" fillId="22" borderId="75" xfId="6" applyBorder="1" applyAlignment="1">
      <alignment horizontal="left" vertical="top"/>
    </xf>
    <xf numFmtId="49" fontId="28" fillId="22" borderId="76" xfId="6" applyBorder="1">
      <alignment horizontal="left" vertical="top" wrapText="1"/>
    </xf>
    <xf numFmtId="49" fontId="28" fillId="22" borderId="73" xfId="8" applyBorder="1">
      <alignment horizontal="left" vertical="top" wrapText="1"/>
    </xf>
    <xf numFmtId="49" fontId="28" fillId="22" borderId="74" xfId="8" applyBorder="1">
      <alignment horizontal="left" vertical="top" wrapText="1"/>
    </xf>
    <xf numFmtId="49" fontId="28" fillId="22" borderId="75" xfId="8" applyBorder="1">
      <alignment horizontal="left" vertical="top" wrapText="1"/>
    </xf>
    <xf numFmtId="49" fontId="30" fillId="23" borderId="74" xfId="0" applyNumberFormat="1" applyFont="1" applyFill="1" applyBorder="1" applyAlignment="1">
      <alignment horizontal="left" vertical="top" wrapText="1"/>
    </xf>
    <xf numFmtId="49" fontId="28" fillId="22" borderId="75" xfId="8" applyBorder="1" applyAlignment="1">
      <alignment horizontal="left" vertical="top"/>
    </xf>
    <xf numFmtId="49" fontId="28" fillId="22" borderId="76" xfId="8" applyBorder="1">
      <alignment horizontal="left" vertical="top" wrapText="1"/>
    </xf>
    <xf numFmtId="49" fontId="28" fillId="22" borderId="73" xfId="10" applyBorder="1">
      <alignment horizontal="left" vertical="top" wrapText="1"/>
    </xf>
    <xf numFmtId="49" fontId="28" fillId="22" borderId="74" xfId="10" applyBorder="1">
      <alignment horizontal="left" vertical="top" wrapText="1"/>
    </xf>
    <xf numFmtId="49" fontId="28" fillId="22" borderId="75" xfId="10" applyBorder="1">
      <alignment horizontal="left" vertical="top" wrapText="1"/>
    </xf>
    <xf numFmtId="49" fontId="32" fillId="24" borderId="76" xfId="0" applyNumberFormat="1" applyFont="1" applyFill="1" applyBorder="1" applyAlignment="1">
      <alignment horizontal="left" vertical="top" wrapText="1"/>
    </xf>
    <xf numFmtId="49" fontId="30" fillId="24" borderId="74" xfId="0" applyNumberFormat="1" applyFont="1" applyFill="1" applyBorder="1" applyAlignment="1">
      <alignment horizontal="left" vertical="top" wrapText="1"/>
    </xf>
    <xf numFmtId="49" fontId="28" fillId="22" borderId="75" xfId="13" applyBorder="1" applyAlignment="1">
      <alignment horizontal="left" vertical="top"/>
    </xf>
    <xf numFmtId="49" fontId="28" fillId="22" borderId="74" xfId="13" applyBorder="1">
      <alignment horizontal="left" vertical="top" wrapText="1"/>
    </xf>
    <xf numFmtId="49" fontId="28" fillId="22" borderId="76" xfId="13" applyBorder="1">
      <alignment horizontal="left" vertical="top" wrapText="1"/>
    </xf>
    <xf numFmtId="49" fontId="28" fillId="22" borderId="73" xfId="14" applyBorder="1">
      <alignment horizontal="left" vertical="top" wrapText="1"/>
    </xf>
    <xf numFmtId="49" fontId="28" fillId="22" borderId="74" xfId="14" applyBorder="1">
      <alignment horizontal="left" vertical="top" wrapText="1"/>
    </xf>
    <xf numFmtId="49" fontId="28" fillId="22" borderId="75" xfId="14" applyBorder="1">
      <alignment horizontal="left" vertical="top" wrapText="1"/>
    </xf>
    <xf numFmtId="49" fontId="28" fillId="22" borderId="75" xfId="14" applyBorder="1" applyAlignment="1">
      <alignment horizontal="left" vertical="top"/>
    </xf>
    <xf numFmtId="49" fontId="28" fillId="22" borderId="76" xfId="14" applyBorder="1">
      <alignment horizontal="left" vertical="top" wrapText="1"/>
    </xf>
    <xf numFmtId="0" fontId="0" fillId="0" borderId="0" xfId="0" applyFont="1" applyAlignment="1"/>
    <xf numFmtId="0" fontId="13" fillId="2" borderId="9" xfId="0" applyFont="1" applyFill="1" applyBorder="1" applyAlignment="1">
      <alignment vertical="center" wrapText="1"/>
    </xf>
    <xf numFmtId="0" fontId="0" fillId="0" borderId="0" xfId="0" applyFont="1" applyAlignment="1"/>
    <xf numFmtId="0" fontId="4" fillId="0" borderId="91" xfId="0" applyFont="1" applyBorder="1" applyAlignment="1">
      <alignment vertical="center"/>
    </xf>
    <xf numFmtId="164" fontId="9" fillId="0" borderId="90" xfId="0" applyNumberFormat="1" applyFont="1" applyBorder="1" applyAlignment="1">
      <alignment horizontal="right"/>
    </xf>
    <xf numFmtId="0" fontId="3" fillId="0" borderId="23" xfId="0" applyFont="1" applyBorder="1" applyAlignment="1">
      <alignment vertical="center"/>
    </xf>
    <xf numFmtId="165" fontId="3" fillId="0" borderId="23" xfId="0" applyNumberFormat="1" applyFont="1" applyBorder="1" applyAlignment="1">
      <alignment vertical="center"/>
    </xf>
    <xf numFmtId="164" fontId="7" fillId="4" borderId="23" xfId="0" applyNumberFormat="1" applyFont="1" applyFill="1" applyBorder="1" applyAlignment="1">
      <alignment horizontal="right" vertical="center"/>
    </xf>
    <xf numFmtId="0" fontId="7" fillId="25" borderId="23" xfId="0" applyFont="1" applyFill="1" applyBorder="1" applyAlignment="1">
      <alignment vertical="center"/>
    </xf>
    <xf numFmtId="164" fontId="4" fillId="26" borderId="35" xfId="0" applyNumberFormat="1" applyFont="1" applyFill="1" applyBorder="1" applyAlignment="1">
      <alignment horizontal="right" vertical="center"/>
    </xf>
    <xf numFmtId="0" fontId="5" fillId="18" borderId="2" xfId="0" applyFont="1" applyFill="1" applyBorder="1" applyAlignment="1">
      <alignment horizontal="center" vertical="center" wrapText="1"/>
    </xf>
    <xf numFmtId="0" fontId="8" fillId="19" borderId="4" xfId="0" applyFont="1" applyFill="1" applyBorder="1"/>
    <xf numFmtId="0" fontId="8" fillId="19" borderId="6" xfId="0" applyFont="1" applyFill="1" applyBorder="1"/>
    <xf numFmtId="0" fontId="8" fillId="19" borderId="10" xfId="0" applyFont="1" applyFill="1" applyBorder="1"/>
    <xf numFmtId="0" fontId="0" fillId="19" borderId="0" xfId="0" applyFont="1" applyFill="1" applyAlignment="1"/>
    <xf numFmtId="0" fontId="8" fillId="19" borderId="11" xfId="0" applyFont="1" applyFill="1" applyBorder="1"/>
    <xf numFmtId="0" fontId="10" fillId="5" borderId="19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8" fillId="0" borderId="20" xfId="0" applyFont="1" applyBorder="1"/>
    <xf numFmtId="0" fontId="22" fillId="0" borderId="10" xfId="1" applyBorder="1" applyAlignment="1" applyProtection="1">
      <alignment horizontal="center" vertical="center" wrapText="1"/>
    </xf>
    <xf numFmtId="0" fontId="22" fillId="0" borderId="10" xfId="1" applyBorder="1" applyAlignment="1" applyProtection="1"/>
    <xf numFmtId="0" fontId="13" fillId="0" borderId="0" xfId="0" applyFont="1" applyAlignment="1">
      <alignment vertical="center" wrapText="1"/>
    </xf>
    <xf numFmtId="0" fontId="0" fillId="0" borderId="0" xfId="0" applyFont="1" applyAlignment="1"/>
    <xf numFmtId="0" fontId="8" fillId="0" borderId="11" xfId="0" applyFont="1" applyBorder="1"/>
    <xf numFmtId="0" fontId="11" fillId="0" borderId="10" xfId="0" applyFont="1" applyBorder="1" applyAlignment="1">
      <alignment horizontal="center" vertical="center" wrapText="1"/>
    </xf>
    <xf numFmtId="0" fontId="22" fillId="0" borderId="84" xfId="1" applyBorder="1" applyAlignment="1" applyProtection="1">
      <alignment horizontal="center" vertical="center" wrapText="1"/>
    </xf>
    <xf numFmtId="0" fontId="22" fillId="0" borderId="88" xfId="1" applyBorder="1" applyAlignment="1" applyProtection="1"/>
    <xf numFmtId="0" fontId="13" fillId="0" borderId="23" xfId="0" applyFont="1" applyBorder="1" applyAlignment="1">
      <alignment vertical="center" wrapText="1"/>
    </xf>
    <xf numFmtId="0" fontId="0" fillId="0" borderId="23" xfId="0" applyFont="1" applyBorder="1" applyAlignment="1"/>
    <xf numFmtId="0" fontId="8" fillId="0" borderId="85" xfId="0" applyFont="1" applyBorder="1"/>
    <xf numFmtId="0" fontId="0" fillId="0" borderId="87" xfId="0" applyFont="1" applyBorder="1" applyAlignment="1"/>
    <xf numFmtId="0" fontId="8" fillId="0" borderId="86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5" fillId="8" borderId="26" xfId="0" applyFont="1" applyFill="1" applyBorder="1" applyAlignment="1">
      <alignment horizontal="center"/>
    </xf>
    <xf numFmtId="0" fontId="8" fillId="0" borderId="28" xfId="0" applyFont="1" applyBorder="1"/>
    <xf numFmtId="0" fontId="8" fillId="0" borderId="29" xfId="0" applyFont="1" applyBorder="1"/>
    <xf numFmtId="0" fontId="1" fillId="18" borderId="0" xfId="0" applyFont="1" applyFill="1" applyAlignment="1">
      <alignment horizontal="center" vertical="center"/>
    </xf>
    <xf numFmtId="0" fontId="17" fillId="10" borderId="37" xfId="0" applyFont="1" applyFill="1" applyBorder="1" applyAlignment="1">
      <alignment horizontal="center" vertical="center"/>
    </xf>
    <xf numFmtId="0" fontId="8" fillId="0" borderId="37" xfId="0" applyFont="1" applyBorder="1"/>
    <xf numFmtId="0" fontId="8" fillId="0" borderId="45" xfId="0" applyFont="1" applyBorder="1"/>
    <xf numFmtId="0" fontId="1" fillId="18" borderId="49" xfId="0" applyFont="1" applyFill="1" applyBorder="1" applyAlignment="1">
      <alignment horizontal="center" vertical="center" wrapText="1"/>
    </xf>
    <xf numFmtId="0" fontId="8" fillId="19" borderId="50" xfId="0" applyFont="1" applyFill="1" applyBorder="1"/>
    <xf numFmtId="0" fontId="8" fillId="19" borderId="51" xfId="0" applyFont="1" applyFill="1" applyBorder="1"/>
    <xf numFmtId="49" fontId="27" fillId="21" borderId="18" xfId="0" applyNumberFormat="1" applyFont="1" applyFill="1" applyBorder="1" applyAlignment="1">
      <alignment horizontal="center" shrinkToFit="1"/>
    </xf>
    <xf numFmtId="49" fontId="27" fillId="21" borderId="72" xfId="0" applyNumberFormat="1" applyFont="1" applyFill="1" applyBorder="1" applyAlignment="1">
      <alignment horizontal="center" shrinkToFit="1"/>
    </xf>
    <xf numFmtId="49" fontId="28" fillId="22" borderId="77" xfId="2" applyBorder="1">
      <alignment horizontal="left" vertical="top" wrapText="1"/>
    </xf>
    <xf numFmtId="49" fontId="28" fillId="22" borderId="23" xfId="2" applyBorder="1">
      <alignment horizontal="left" vertical="top" wrapText="1"/>
    </xf>
    <xf numFmtId="49" fontId="31" fillId="23" borderId="78" xfId="3" applyFill="1" applyBorder="1">
      <alignment horizontal="left" vertical="top" wrapText="1"/>
    </xf>
    <xf numFmtId="49" fontId="31" fillId="23" borderId="23" xfId="3" applyFill="1" applyBorder="1">
      <alignment horizontal="left" vertical="top" wrapText="1"/>
    </xf>
    <xf numFmtId="49" fontId="31" fillId="24" borderId="78" xfId="3" applyFill="1" applyBorder="1">
      <alignment horizontal="left" vertical="top" wrapText="1"/>
    </xf>
    <xf numFmtId="49" fontId="31" fillId="24" borderId="79" xfId="3" applyFill="1" applyBorder="1">
      <alignment horizontal="left" vertical="top" wrapText="1"/>
    </xf>
    <xf numFmtId="49" fontId="27" fillId="21" borderId="71" xfId="0" applyNumberFormat="1" applyFont="1" applyFill="1" applyBorder="1" applyAlignment="1">
      <alignment horizontal="center" shrinkToFit="1"/>
    </xf>
    <xf numFmtId="0" fontId="5" fillId="18" borderId="61" xfId="0" applyFont="1" applyFill="1" applyBorder="1" applyAlignment="1">
      <alignment horizontal="center" vertical="center" wrapText="1"/>
    </xf>
    <xf numFmtId="0" fontId="8" fillId="19" borderId="62" xfId="0" applyFont="1" applyFill="1" applyBorder="1"/>
    <xf numFmtId="0" fontId="8" fillId="19" borderId="63" xfId="0" applyFont="1" applyFill="1" applyBorder="1"/>
    <xf numFmtId="49" fontId="26" fillId="21" borderId="68" xfId="0" applyNumberFormat="1" applyFont="1" applyFill="1" applyBorder="1" applyAlignment="1">
      <alignment horizontal="center" vertical="center" shrinkToFit="1"/>
    </xf>
    <xf numFmtId="49" fontId="31" fillId="24" borderId="77" xfId="3" applyFill="1" applyBorder="1">
      <alignment horizontal="left" vertical="top" wrapText="1"/>
    </xf>
    <xf numFmtId="49" fontId="31" fillId="24" borderId="23" xfId="3" applyFill="1" applyBorder="1">
      <alignment horizontal="left" vertical="top" wrapText="1"/>
    </xf>
    <xf numFmtId="49" fontId="28" fillId="22" borderId="78" xfId="2" applyBorder="1">
      <alignment horizontal="left" vertical="top" wrapText="1"/>
    </xf>
    <xf numFmtId="49" fontId="28" fillId="22" borderId="79" xfId="2" applyBorder="1">
      <alignment horizontal="left" vertical="top" wrapText="1"/>
    </xf>
    <xf numFmtId="49" fontId="31" fillId="24" borderId="80" xfId="3" applyFill="1" applyBorder="1">
      <alignment horizontal="left" vertical="top" wrapText="1"/>
    </xf>
    <xf numFmtId="49" fontId="31" fillId="24" borderId="81" xfId="3" applyFill="1" applyBorder="1">
      <alignment horizontal="left" vertical="top" wrapText="1"/>
    </xf>
    <xf numFmtId="49" fontId="31" fillId="23" borderId="82" xfId="3" applyFill="1" applyBorder="1">
      <alignment horizontal="left" vertical="top" wrapText="1"/>
    </xf>
    <xf numFmtId="49" fontId="31" fillId="23" borderId="81" xfId="3" applyFill="1" applyBorder="1">
      <alignment horizontal="left" vertical="top" wrapText="1"/>
    </xf>
    <xf numFmtId="49" fontId="28" fillId="22" borderId="82" xfId="2" applyBorder="1">
      <alignment horizontal="left" vertical="top" wrapText="1"/>
    </xf>
    <xf numFmtId="49" fontId="28" fillId="22" borderId="81" xfId="2" applyBorder="1">
      <alignment horizontal="left" vertical="top" wrapText="1"/>
    </xf>
    <xf numFmtId="49" fontId="28" fillId="22" borderId="83" xfId="2" applyBorder="1">
      <alignment horizontal="left" vertical="top" wrapText="1"/>
    </xf>
    <xf numFmtId="49" fontId="31" fillId="23" borderId="78" xfId="5" applyFill="1" applyBorder="1">
      <alignment horizontal="left" vertical="top" wrapText="1"/>
    </xf>
    <xf numFmtId="49" fontId="31" fillId="23" borderId="23" xfId="5" applyFill="1" applyBorder="1">
      <alignment horizontal="left" vertical="top" wrapText="1"/>
    </xf>
    <xf numFmtId="49" fontId="31" fillId="24" borderId="78" xfId="5" applyFill="1" applyBorder="1">
      <alignment horizontal="left" vertical="top" wrapText="1"/>
    </xf>
    <xf numFmtId="49" fontId="31" fillId="24" borderId="79" xfId="5" applyFill="1" applyBorder="1">
      <alignment horizontal="left" vertical="top" wrapText="1"/>
    </xf>
    <xf numFmtId="49" fontId="28" fillId="22" borderId="77" xfId="4" applyBorder="1">
      <alignment horizontal="left" vertical="top" wrapText="1"/>
    </xf>
    <xf numFmtId="49" fontId="28" fillId="22" borderId="23" xfId="4" applyBorder="1">
      <alignment horizontal="left" vertical="top" wrapText="1"/>
    </xf>
    <xf numFmtId="49" fontId="28" fillId="22" borderId="78" xfId="4" applyBorder="1">
      <alignment horizontal="left" vertical="top" wrapText="1"/>
    </xf>
    <xf numFmtId="49" fontId="25" fillId="21" borderId="67" xfId="1" applyNumberFormat="1" applyFont="1" applyFill="1" applyBorder="1" applyAlignment="1" applyProtection="1">
      <alignment horizontal="left"/>
    </xf>
    <xf numFmtId="0" fontId="24" fillId="0" borderId="68" xfId="1" applyFont="1" applyBorder="1" applyAlignment="1" applyProtection="1">
      <alignment horizontal="left"/>
    </xf>
    <xf numFmtId="49" fontId="25" fillId="21" borderId="68" xfId="1" applyNumberFormat="1" applyFont="1" applyFill="1" applyBorder="1" applyAlignment="1" applyProtection="1">
      <alignment horizontal="right"/>
    </xf>
    <xf numFmtId="0" fontId="24" fillId="0" borderId="70" xfId="1" applyFont="1" applyBorder="1" applyAlignment="1" applyProtection="1">
      <alignment horizontal="right"/>
    </xf>
    <xf numFmtId="49" fontId="31" fillId="24" borderId="77" xfId="5" applyFill="1" applyBorder="1">
      <alignment horizontal="left" vertical="top" wrapText="1"/>
    </xf>
    <xf numFmtId="49" fontId="31" fillId="24" borderId="23" xfId="5" applyFill="1" applyBorder="1">
      <alignment horizontal="left" vertical="top" wrapText="1"/>
    </xf>
    <xf numFmtId="49" fontId="28" fillId="22" borderId="79" xfId="4" applyBorder="1">
      <alignment horizontal="left" vertical="top" wrapText="1"/>
    </xf>
    <xf numFmtId="49" fontId="31" fillId="23" borderId="82" xfId="5" applyFill="1" applyBorder="1">
      <alignment horizontal="left" vertical="top" wrapText="1"/>
    </xf>
    <xf numFmtId="49" fontId="31" fillId="23" borderId="81" xfId="5" applyFill="1" applyBorder="1">
      <alignment horizontal="left" vertical="top" wrapText="1"/>
    </xf>
    <xf numFmtId="49" fontId="28" fillId="22" borderId="82" xfId="4" applyBorder="1">
      <alignment horizontal="left" vertical="top" wrapText="1"/>
    </xf>
    <xf numFmtId="49" fontId="28" fillId="22" borderId="83" xfId="4" applyBorder="1">
      <alignment horizontal="left" vertical="top" wrapText="1"/>
    </xf>
    <xf numFmtId="49" fontId="31" fillId="24" borderId="80" xfId="5" applyFill="1" applyBorder="1">
      <alignment horizontal="left" vertical="top" wrapText="1"/>
    </xf>
    <xf numFmtId="49" fontId="31" fillId="24" borderId="81" xfId="5" applyFill="1" applyBorder="1">
      <alignment horizontal="left" vertical="top" wrapText="1"/>
    </xf>
    <xf numFmtId="49" fontId="28" fillId="22" borderId="78" xfId="6" applyBorder="1">
      <alignment horizontal="left" vertical="top" wrapText="1"/>
    </xf>
    <xf numFmtId="49" fontId="28" fillId="22" borderId="23" xfId="6" applyBorder="1">
      <alignment horizontal="left" vertical="top" wrapText="1"/>
    </xf>
    <xf numFmtId="49" fontId="31" fillId="24" borderId="78" xfId="7" applyFill="1" applyBorder="1">
      <alignment horizontal="left" vertical="top" wrapText="1"/>
    </xf>
    <xf numFmtId="49" fontId="31" fillId="24" borderId="79" xfId="7" applyFill="1" applyBorder="1">
      <alignment horizontal="left" vertical="top" wrapText="1"/>
    </xf>
    <xf numFmtId="49" fontId="28" fillId="22" borderId="77" xfId="6" applyBorder="1">
      <alignment horizontal="left" vertical="top" wrapText="1"/>
    </xf>
    <xf numFmtId="49" fontId="31" fillId="23" borderId="78" xfId="7" applyFill="1" applyBorder="1">
      <alignment horizontal="left" vertical="top" wrapText="1"/>
    </xf>
    <xf numFmtId="49" fontId="31" fillId="23" borderId="23" xfId="7" applyFill="1" applyBorder="1">
      <alignment horizontal="left" vertical="top" wrapText="1"/>
    </xf>
    <xf numFmtId="49" fontId="31" fillId="24" borderId="77" xfId="7" applyFill="1" applyBorder="1">
      <alignment horizontal="left" vertical="top" wrapText="1"/>
    </xf>
    <xf numFmtId="49" fontId="31" fillId="24" borderId="23" xfId="7" applyFill="1" applyBorder="1">
      <alignment horizontal="left" vertical="top" wrapText="1"/>
    </xf>
    <xf numFmtId="49" fontId="28" fillId="22" borderId="79" xfId="6" applyBorder="1">
      <alignment horizontal="left" vertical="top" wrapText="1"/>
    </xf>
    <xf numFmtId="49" fontId="28" fillId="22" borderId="81" xfId="6" applyBorder="1">
      <alignment horizontal="left" vertical="top" wrapText="1"/>
    </xf>
    <xf numFmtId="49" fontId="28" fillId="22" borderId="83" xfId="6" applyBorder="1">
      <alignment horizontal="left" vertical="top" wrapText="1"/>
    </xf>
    <xf numFmtId="49" fontId="31" fillId="24" borderId="80" xfId="7" applyFill="1" applyBorder="1">
      <alignment horizontal="left" vertical="top" wrapText="1"/>
    </xf>
    <xf numFmtId="49" fontId="31" fillId="24" borderId="81" xfId="7" applyFill="1" applyBorder="1">
      <alignment horizontal="left" vertical="top" wrapText="1"/>
    </xf>
    <xf numFmtId="49" fontId="31" fillId="23" borderId="82" xfId="7" applyFill="1" applyBorder="1">
      <alignment horizontal="left" vertical="top" wrapText="1"/>
    </xf>
    <xf numFmtId="49" fontId="31" fillId="23" borderId="81" xfId="7" applyFill="1" applyBorder="1">
      <alignment horizontal="left" vertical="top" wrapText="1"/>
    </xf>
    <xf numFmtId="49" fontId="28" fillId="22" borderId="82" xfId="6" applyBorder="1">
      <alignment horizontal="left" vertical="top" wrapText="1"/>
    </xf>
    <xf numFmtId="49" fontId="31" fillId="23" borderId="78" xfId="9" applyFill="1" applyBorder="1">
      <alignment horizontal="left" vertical="top" wrapText="1"/>
    </xf>
    <xf numFmtId="49" fontId="31" fillId="23" borderId="23" xfId="9" applyFill="1" applyBorder="1">
      <alignment horizontal="left" vertical="top" wrapText="1"/>
    </xf>
    <xf numFmtId="49" fontId="31" fillId="24" borderId="78" xfId="9" applyFill="1" applyBorder="1">
      <alignment horizontal="left" vertical="top" wrapText="1"/>
    </xf>
    <xf numFmtId="49" fontId="31" fillId="24" borderId="79" xfId="9" applyFill="1" applyBorder="1">
      <alignment horizontal="left" vertical="top" wrapText="1"/>
    </xf>
    <xf numFmtId="49" fontId="28" fillId="22" borderId="77" xfId="8" applyBorder="1">
      <alignment horizontal="left" vertical="top" wrapText="1"/>
    </xf>
    <xf numFmtId="49" fontId="28" fillId="22" borderId="23" xfId="8" applyBorder="1">
      <alignment horizontal="left" vertical="top" wrapText="1"/>
    </xf>
    <xf numFmtId="49" fontId="28" fillId="22" borderId="78" xfId="8" applyBorder="1">
      <alignment horizontal="left" vertical="top" wrapText="1"/>
    </xf>
    <xf numFmtId="49" fontId="31" fillId="24" borderId="77" xfId="9" applyFill="1" applyBorder="1">
      <alignment horizontal="left" vertical="top" wrapText="1"/>
    </xf>
    <xf numFmtId="49" fontId="31" fillId="24" borderId="23" xfId="9" applyFill="1" applyBorder="1">
      <alignment horizontal="left" vertical="top" wrapText="1"/>
    </xf>
    <xf numFmtId="49" fontId="28" fillId="22" borderId="79" xfId="8" applyBorder="1">
      <alignment horizontal="left" vertical="top" wrapText="1"/>
    </xf>
    <xf numFmtId="49" fontId="31" fillId="24" borderId="80" xfId="9" applyFill="1" applyBorder="1">
      <alignment horizontal="left" vertical="top" wrapText="1"/>
    </xf>
    <xf numFmtId="49" fontId="31" fillId="24" borderId="81" xfId="9" applyFill="1" applyBorder="1">
      <alignment horizontal="left" vertical="top" wrapText="1"/>
    </xf>
    <xf numFmtId="49" fontId="31" fillId="23" borderId="82" xfId="9" applyFill="1" applyBorder="1">
      <alignment horizontal="left" vertical="top" wrapText="1"/>
    </xf>
    <xf numFmtId="49" fontId="31" fillId="23" borderId="81" xfId="9" applyFill="1" applyBorder="1">
      <alignment horizontal="left" vertical="top" wrapText="1"/>
    </xf>
    <xf numFmtId="49" fontId="28" fillId="22" borderId="82" xfId="8" applyBorder="1">
      <alignment horizontal="left" vertical="top" wrapText="1"/>
    </xf>
    <xf numFmtId="49" fontId="28" fillId="22" borderId="81" xfId="8" applyBorder="1">
      <alignment horizontal="left" vertical="top" wrapText="1"/>
    </xf>
    <xf numFmtId="49" fontId="28" fillId="22" borderId="83" xfId="8" applyBorder="1">
      <alignment horizontal="left" vertical="top" wrapText="1"/>
    </xf>
    <xf numFmtId="49" fontId="31" fillId="23" borderId="78" xfId="11" applyFill="1" applyBorder="1">
      <alignment horizontal="left" vertical="top" wrapText="1"/>
    </xf>
    <xf numFmtId="49" fontId="31" fillId="23" borderId="23" xfId="11" applyFill="1" applyBorder="1">
      <alignment horizontal="left" vertical="top" wrapText="1"/>
    </xf>
    <xf numFmtId="49" fontId="31" fillId="24" borderId="78" xfId="11" applyFill="1" applyBorder="1">
      <alignment horizontal="left" vertical="top" wrapText="1"/>
    </xf>
    <xf numFmtId="49" fontId="31" fillId="24" borderId="79" xfId="11" applyFill="1" applyBorder="1">
      <alignment horizontal="left" vertical="top" wrapText="1"/>
    </xf>
    <xf numFmtId="49" fontId="28" fillId="22" borderId="77" xfId="10" applyBorder="1">
      <alignment horizontal="left" vertical="top" wrapText="1"/>
    </xf>
    <xf numFmtId="49" fontId="28" fillId="22" borderId="23" xfId="10" applyBorder="1">
      <alignment horizontal="left" vertical="top" wrapText="1"/>
    </xf>
    <xf numFmtId="49" fontId="28" fillId="22" borderId="78" xfId="10" applyBorder="1">
      <alignment horizontal="left" vertical="top" wrapText="1"/>
    </xf>
    <xf numFmtId="49" fontId="31" fillId="24" borderId="77" xfId="11" applyFill="1" applyBorder="1">
      <alignment horizontal="left" vertical="top" wrapText="1"/>
    </xf>
    <xf numFmtId="49" fontId="31" fillId="24" borderId="23" xfId="11" applyFill="1" applyBorder="1">
      <alignment horizontal="left" vertical="top" wrapText="1"/>
    </xf>
    <xf numFmtId="49" fontId="31" fillId="24" borderId="77" xfId="12" applyFill="1" applyBorder="1">
      <alignment horizontal="left" vertical="top" wrapText="1"/>
    </xf>
    <xf numFmtId="49" fontId="31" fillId="24" borderId="23" xfId="12" applyFill="1" applyBorder="1">
      <alignment horizontal="left" vertical="top" wrapText="1"/>
    </xf>
    <xf numFmtId="49" fontId="31" fillId="23" borderId="78" xfId="12" applyFill="1" applyBorder="1">
      <alignment horizontal="left" vertical="top" wrapText="1"/>
    </xf>
    <xf numFmtId="49" fontId="31" fillId="23" borderId="23" xfId="12" applyFill="1" applyBorder="1">
      <alignment horizontal="left" vertical="top" wrapText="1"/>
    </xf>
    <xf numFmtId="49" fontId="31" fillId="24" borderId="78" xfId="12" applyFill="1" applyBorder="1">
      <alignment horizontal="left" vertical="top" wrapText="1"/>
    </xf>
    <xf numFmtId="49" fontId="31" fillId="24" borderId="79" xfId="12" applyFill="1" applyBorder="1">
      <alignment horizontal="left" vertical="top" wrapText="1"/>
    </xf>
    <xf numFmtId="49" fontId="31" fillId="23" borderId="82" xfId="11" applyFill="1" applyBorder="1">
      <alignment horizontal="left" vertical="top" wrapText="1"/>
    </xf>
    <xf numFmtId="49" fontId="31" fillId="23" borderId="81" xfId="11" applyFill="1" applyBorder="1">
      <alignment horizontal="left" vertical="top" wrapText="1"/>
    </xf>
    <xf numFmtId="49" fontId="31" fillId="24" borderId="82" xfId="11" applyFill="1" applyBorder="1">
      <alignment horizontal="left" vertical="top" wrapText="1"/>
    </xf>
    <xf numFmtId="49" fontId="31" fillId="24" borderId="83" xfId="11" applyFill="1" applyBorder="1">
      <alignment horizontal="left" vertical="top" wrapText="1"/>
    </xf>
    <xf numFmtId="49" fontId="31" fillId="24" borderId="80" xfId="11" applyFill="1" applyBorder="1">
      <alignment horizontal="left" vertical="top" wrapText="1"/>
    </xf>
    <xf numFmtId="49" fontId="31" fillId="24" borderId="81" xfId="11" applyFill="1" applyBorder="1">
      <alignment horizontal="left" vertical="top" wrapText="1"/>
    </xf>
    <xf numFmtId="49" fontId="28" fillId="22" borderId="78" xfId="13" applyBorder="1">
      <alignment horizontal="left" vertical="top" wrapText="1"/>
    </xf>
    <xf numFmtId="49" fontId="28" fillId="22" borderId="23" xfId="13" applyBorder="1">
      <alignment horizontal="left" vertical="top" wrapText="1"/>
    </xf>
    <xf numFmtId="49" fontId="28" fillId="22" borderId="79" xfId="13" applyBorder="1">
      <alignment horizontal="left" vertical="top" wrapText="1"/>
    </xf>
    <xf numFmtId="49" fontId="31" fillId="24" borderId="80" xfId="12" applyFill="1" applyBorder="1">
      <alignment horizontal="left" vertical="top" wrapText="1"/>
    </xf>
    <xf numFmtId="49" fontId="31" fillId="24" borderId="81" xfId="12" applyFill="1" applyBorder="1">
      <alignment horizontal="left" vertical="top" wrapText="1"/>
    </xf>
    <xf numFmtId="49" fontId="31" fillId="23" borderId="82" xfId="12" applyFill="1" applyBorder="1">
      <alignment horizontal="left" vertical="top" wrapText="1"/>
    </xf>
    <xf numFmtId="49" fontId="31" fillId="23" borderId="81" xfId="12" applyFill="1" applyBorder="1">
      <alignment horizontal="left" vertical="top" wrapText="1"/>
    </xf>
    <xf numFmtId="49" fontId="28" fillId="22" borderId="82" xfId="13" applyBorder="1">
      <alignment horizontal="left" vertical="top" wrapText="1"/>
    </xf>
    <xf numFmtId="49" fontId="28" fillId="22" borderId="81" xfId="13" applyBorder="1">
      <alignment horizontal="left" vertical="top" wrapText="1"/>
    </xf>
    <xf numFmtId="49" fontId="28" fillId="22" borderId="83" xfId="13" applyBorder="1">
      <alignment horizontal="left" vertical="top" wrapText="1"/>
    </xf>
    <xf numFmtId="49" fontId="31" fillId="23" borderId="78" xfId="15" applyFill="1" applyBorder="1">
      <alignment horizontal="left" vertical="top" wrapText="1"/>
    </xf>
    <xf numFmtId="49" fontId="31" fillId="23" borderId="23" xfId="15" applyFill="1" applyBorder="1">
      <alignment horizontal="left" vertical="top" wrapText="1"/>
    </xf>
    <xf numFmtId="49" fontId="31" fillId="24" borderId="78" xfId="15" applyFill="1" applyBorder="1">
      <alignment horizontal="left" vertical="top" wrapText="1"/>
    </xf>
    <xf numFmtId="49" fontId="31" fillId="24" borderId="79" xfId="15" applyFill="1" applyBorder="1">
      <alignment horizontal="left" vertical="top" wrapText="1"/>
    </xf>
    <xf numFmtId="49" fontId="28" fillId="22" borderId="77" xfId="14" applyBorder="1">
      <alignment horizontal="left" vertical="top" wrapText="1"/>
    </xf>
    <xf numFmtId="49" fontId="28" fillId="22" borderId="23" xfId="14" applyBorder="1">
      <alignment horizontal="left" vertical="top" wrapText="1"/>
    </xf>
    <xf numFmtId="49" fontId="28" fillId="22" borderId="78" xfId="14" applyBorder="1">
      <alignment horizontal="left" vertical="top" wrapText="1"/>
    </xf>
    <xf numFmtId="49" fontId="31" fillId="24" borderId="77" xfId="15" applyFill="1" applyBorder="1">
      <alignment horizontal="left" vertical="top" wrapText="1"/>
    </xf>
    <xf numFmtId="49" fontId="31" fillId="24" borderId="23" xfId="15" applyFill="1" applyBorder="1">
      <alignment horizontal="left" vertical="top" wrapText="1"/>
    </xf>
    <xf numFmtId="49" fontId="28" fillId="22" borderId="79" xfId="14" applyBorder="1">
      <alignment horizontal="left" vertical="top" wrapText="1"/>
    </xf>
    <xf numFmtId="49" fontId="28" fillId="22" borderId="82" xfId="14" applyBorder="1">
      <alignment horizontal="left" vertical="top" wrapText="1"/>
    </xf>
    <xf numFmtId="49" fontId="28" fillId="22" borderId="81" xfId="14" applyBorder="1">
      <alignment horizontal="left" vertical="top" wrapText="1"/>
    </xf>
    <xf numFmtId="49" fontId="28" fillId="22" borderId="83" xfId="14" applyBorder="1">
      <alignment horizontal="left" vertical="top" wrapText="1"/>
    </xf>
    <xf numFmtId="49" fontId="31" fillId="24" borderId="80" xfId="15" applyFill="1" applyBorder="1">
      <alignment horizontal="left" vertical="top" wrapText="1"/>
    </xf>
    <xf numFmtId="49" fontId="31" fillId="24" borderId="81" xfId="15" applyFill="1" applyBorder="1">
      <alignment horizontal="left" vertical="top" wrapText="1"/>
    </xf>
    <xf numFmtId="49" fontId="31" fillId="23" borderId="82" xfId="15" applyFill="1" applyBorder="1">
      <alignment horizontal="left" vertical="top" wrapText="1"/>
    </xf>
    <xf numFmtId="49" fontId="31" fillId="23" borderId="81" xfId="15" applyFill="1" applyBorder="1">
      <alignment horizontal="left" vertical="top" wrapText="1"/>
    </xf>
    <xf numFmtId="0" fontId="5" fillId="18" borderId="57" xfId="0" applyFont="1" applyFill="1" applyBorder="1" applyAlignment="1">
      <alignment horizontal="center" vertical="center" wrapText="1"/>
    </xf>
    <xf numFmtId="0" fontId="8" fillId="19" borderId="58" xfId="0" applyFont="1" applyFill="1" applyBorder="1"/>
    <xf numFmtId="0" fontId="16" fillId="5" borderId="60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8" fillId="0" borderId="6" xfId="0" applyFont="1" applyBorder="1"/>
    <xf numFmtId="0" fontId="20" fillId="5" borderId="24" xfId="0" applyFont="1" applyFill="1" applyBorder="1" applyAlignment="1">
      <alignment horizontal="center" vertical="center"/>
    </xf>
    <xf numFmtId="0" fontId="8" fillId="0" borderId="27" xfId="0" applyFont="1" applyBorder="1"/>
    <xf numFmtId="0" fontId="8" fillId="0" borderId="4" xfId="0" applyFont="1" applyBorder="1"/>
    <xf numFmtId="0" fontId="13" fillId="0" borderId="36" xfId="0" applyFont="1" applyBorder="1" applyAlignment="1">
      <alignment horizontal="center"/>
    </xf>
    <xf numFmtId="0" fontId="13" fillId="0" borderId="89" xfId="0" applyFont="1" applyBorder="1" applyAlignment="1">
      <alignment horizontal="center"/>
    </xf>
  </cellXfs>
  <cellStyles count="16">
    <cellStyle name="Hiperlink" xfId="1" builtinId="8"/>
    <cellStyle name="Normal" xfId="0" builtinId="0"/>
    <cellStyle name="WinCalendar_BlankCells_44" xfId="2"/>
    <cellStyle name="WinCalendar_BlankCells_45" xfId="4"/>
    <cellStyle name="WinCalendar_BlankCells_46" xfId="6"/>
    <cellStyle name="WinCalendar_BlankCells_47" xfId="8"/>
    <cellStyle name="WinCalendar_BlankCells_48" xfId="10"/>
    <cellStyle name="WinCalendar_BlankCells_49" xfId="13"/>
    <cellStyle name="WinCalendar_BlankCells_50" xfId="14"/>
    <cellStyle name="WinCalendar_BlankDates_44" xfId="3"/>
    <cellStyle name="WinCalendar_BlankDates_45" xfId="5"/>
    <cellStyle name="WinCalendar_BlankDates_46" xfId="7"/>
    <cellStyle name="WinCalendar_BlankDates_47" xfId="9"/>
    <cellStyle name="WinCalendar_BlankDates_48" xfId="11"/>
    <cellStyle name="WinCalendar_BlankDates_49" xfId="12"/>
    <cellStyle name="WinCalendar_BlankDates_50" xfId="15"/>
  </cellStyles>
  <dxfs count="8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</dxfs>
  <tableStyles count="4">
    <tableStyle name="Reservas-style" pivot="0" count="2">
      <tableStyleElement type="firstRowStripe" dxfId="7"/>
      <tableStyleElement type="secondRowStripe" dxfId="6"/>
    </tableStyle>
    <tableStyle name="Reservas-style 2" pivot="0" count="2">
      <tableStyleElement type="firstRowStripe" dxfId="5"/>
      <tableStyleElement type="secondRowStripe" dxfId="4"/>
    </tableStyle>
    <tableStyle name="Reservas-style 3" pivot="0" count="2">
      <tableStyleElement type="firstRowStripe" dxfId="3"/>
      <tableStyleElement type="secondRowStripe" dxfId="2"/>
    </tableStyle>
    <tableStyle name="Reservas-style 4" pivot="0" count="2">
      <tableStyleElement type="firstRowStripe" dxfId="1"/>
      <tableStyleElement type="secondRowStripe" dxfId="0"/>
    </tableStyle>
  </tableStyles>
  <colors>
    <mruColors>
      <color rgb="FF2D0167"/>
      <color rgb="FF000099"/>
      <color rgb="FF340068"/>
      <color rgb="FF410082"/>
      <color rgb="FF000066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levadoresoiwa.com.br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https://elevadoresoiwa.com.br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https://elevadoresoiwa.com.br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https://elevadoresoiwa.com.br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https://elevadoresoiwa.com.br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https://elevadoresoiwa.com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1228725</xdr:colOff>
      <xdr:row>1</xdr:row>
      <xdr:rowOff>952500</xdr:rowOff>
    </xdr:to>
    <xdr:pic>
      <xdr:nvPicPr>
        <xdr:cNvPr id="3" name="Imagem 2" descr="oiwa-elevadores-squarelogo-1554961642172.pn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0"/>
          <a:ext cx="1152525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123825</xdr:rowOff>
    </xdr:from>
    <xdr:to>
      <xdr:col>0</xdr:col>
      <xdr:colOff>1714499</xdr:colOff>
      <xdr:row>3</xdr:row>
      <xdr:rowOff>532722</xdr:rowOff>
    </xdr:to>
    <xdr:pic>
      <xdr:nvPicPr>
        <xdr:cNvPr id="5" name="Imagem 4" descr="download.jp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1475" y="123825"/>
          <a:ext cx="1343024" cy="1008972"/>
        </a:xfrm>
        <a:prstGeom prst="rect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  <a:ln>
          <a:noFill/>
        </a:ln>
      </xdr:spPr>
    </xdr:pic>
    <xdr:clientData/>
  </xdr:twoCellAnchor>
  <xdr:twoCellAnchor>
    <xdr:from>
      <xdr:col>3</xdr:col>
      <xdr:colOff>114300</xdr:colOff>
      <xdr:row>3</xdr:row>
      <xdr:rowOff>158750</xdr:rowOff>
    </xdr:from>
    <xdr:to>
      <xdr:col>5</xdr:col>
      <xdr:colOff>184150</xdr:colOff>
      <xdr:row>3</xdr:row>
      <xdr:rowOff>596900</xdr:rowOff>
    </xdr:to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96D4559B-66EC-49C3-A354-2D582FFFE07F}"/>
            </a:ext>
          </a:extLst>
        </xdr:cNvPr>
        <xdr:cNvSpPr txBox="1"/>
      </xdr:nvSpPr>
      <xdr:spPr>
        <a:xfrm>
          <a:off x="5029200" y="749300"/>
          <a:ext cx="2089150" cy="438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/>
            <a:t>Digitar</a:t>
          </a:r>
          <a:r>
            <a:rPr lang="pt-BR" sz="1100" baseline="0"/>
            <a:t> </a:t>
          </a:r>
          <a:r>
            <a:rPr lang="pt-BR" sz="1100" b="1" baseline="0"/>
            <a:t>SALDO INICIAL DO MÊS </a:t>
          </a:r>
          <a:r>
            <a:rPr lang="pt-BR" sz="1100" baseline="0"/>
            <a:t>nas células amarelas</a:t>
          </a:r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57150</xdr:rowOff>
    </xdr:from>
    <xdr:to>
      <xdr:col>0</xdr:col>
      <xdr:colOff>1457324</xdr:colOff>
      <xdr:row>0</xdr:row>
      <xdr:rowOff>1066122</xdr:rowOff>
    </xdr:to>
    <xdr:pic>
      <xdr:nvPicPr>
        <xdr:cNvPr id="3" name="Imagem 2" descr="download.jp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57150"/>
          <a:ext cx="1343024" cy="1008972"/>
        </a:xfrm>
        <a:prstGeom prst="rect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66675</xdr:rowOff>
    </xdr:from>
    <xdr:to>
      <xdr:col>0</xdr:col>
      <xdr:colOff>1381124</xdr:colOff>
      <xdr:row>0</xdr:row>
      <xdr:rowOff>1075647</xdr:rowOff>
    </xdr:to>
    <xdr:pic>
      <xdr:nvPicPr>
        <xdr:cNvPr id="3" name="Imagem 2" descr="download.jp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66675"/>
          <a:ext cx="1343024" cy="1008972"/>
        </a:xfrm>
        <a:prstGeom prst="rect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0</xdr:col>
      <xdr:colOff>1400174</xdr:colOff>
      <xdr:row>0</xdr:row>
      <xdr:rowOff>1094697</xdr:rowOff>
    </xdr:to>
    <xdr:pic>
      <xdr:nvPicPr>
        <xdr:cNvPr id="3" name="Imagem 2" descr="download.jp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85725"/>
          <a:ext cx="1343024" cy="1008972"/>
        </a:xfrm>
        <a:prstGeom prst="rect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95250</xdr:rowOff>
    </xdr:from>
    <xdr:to>
      <xdr:col>1</xdr:col>
      <xdr:colOff>647699</xdr:colOff>
      <xdr:row>0</xdr:row>
      <xdr:rowOff>1104222</xdr:rowOff>
    </xdr:to>
    <xdr:pic>
      <xdr:nvPicPr>
        <xdr:cNvPr id="3" name="Imagem 2" descr="download.jp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95250"/>
          <a:ext cx="1343024" cy="1008972"/>
        </a:xfrm>
        <a:prstGeom prst="rect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7"/>
  <sheetViews>
    <sheetView tabSelected="1" topLeftCell="A2" workbookViewId="0">
      <selection activeCell="C16" sqref="C16:L17"/>
    </sheetView>
  </sheetViews>
  <sheetFormatPr defaultColWidth="14.42578125" defaultRowHeight="15" customHeight="1" x14ac:dyDescent="0.2"/>
  <cols>
    <col min="1" max="1" width="19.28515625" customWidth="1"/>
    <col min="2" max="2" width="23.140625" customWidth="1"/>
    <col min="3" max="6" width="14.42578125" customWidth="1"/>
    <col min="13" max="13" width="11.42578125" customWidth="1"/>
  </cols>
  <sheetData>
    <row r="1" spans="1:13" ht="15.75" customHeight="1" x14ac:dyDescent="0.2">
      <c r="A1" s="1"/>
      <c r="B1" s="196" t="s">
        <v>1</v>
      </c>
      <c r="C1" s="197"/>
      <c r="D1" s="197"/>
      <c r="E1" s="197"/>
      <c r="F1" s="197"/>
      <c r="G1" s="197"/>
      <c r="H1" s="197"/>
      <c r="I1" s="197"/>
      <c r="J1" s="197"/>
      <c r="K1" s="197"/>
      <c r="L1" s="198"/>
      <c r="M1" s="1"/>
    </row>
    <row r="2" spans="1:13" ht="77.25" customHeight="1" x14ac:dyDescent="0.2">
      <c r="A2" s="11"/>
      <c r="B2" s="199"/>
      <c r="C2" s="200"/>
      <c r="D2" s="200"/>
      <c r="E2" s="200"/>
      <c r="F2" s="200"/>
      <c r="G2" s="200"/>
      <c r="H2" s="200"/>
      <c r="I2" s="200"/>
      <c r="J2" s="200"/>
      <c r="K2" s="200"/>
      <c r="L2" s="201"/>
      <c r="M2" s="11"/>
    </row>
    <row r="3" spans="1:13" ht="27" customHeight="1" x14ac:dyDescent="0.2">
      <c r="A3" s="15"/>
      <c r="B3" s="210" t="s">
        <v>204</v>
      </c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5"/>
    </row>
    <row r="4" spans="1:13" ht="27" customHeight="1" x14ac:dyDescent="0.2">
      <c r="A4" s="15"/>
      <c r="B4" s="210" t="s">
        <v>11</v>
      </c>
      <c r="C4" s="208"/>
      <c r="D4" s="208"/>
      <c r="E4" s="208"/>
      <c r="F4" s="208"/>
      <c r="G4" s="208"/>
      <c r="H4" s="208"/>
      <c r="I4" s="208"/>
      <c r="J4" s="208"/>
      <c r="K4" s="208"/>
      <c r="L4" s="209"/>
      <c r="M4" s="15"/>
    </row>
    <row r="5" spans="1:13" ht="27" customHeight="1" x14ac:dyDescent="0.2">
      <c r="A5" s="15"/>
      <c r="B5" s="20" t="s">
        <v>12</v>
      </c>
      <c r="C5" s="202" t="s">
        <v>13</v>
      </c>
      <c r="D5" s="203"/>
      <c r="E5" s="203"/>
      <c r="F5" s="203"/>
      <c r="G5" s="203"/>
      <c r="H5" s="203"/>
      <c r="I5" s="203"/>
      <c r="J5" s="203"/>
      <c r="K5" s="203"/>
      <c r="L5" s="204"/>
      <c r="M5" s="15"/>
    </row>
    <row r="6" spans="1:13" ht="30.75" customHeight="1" x14ac:dyDescent="0.2">
      <c r="A6" s="23"/>
      <c r="B6" s="205" t="s">
        <v>15</v>
      </c>
      <c r="C6" s="207" t="s">
        <v>16</v>
      </c>
      <c r="D6" s="208"/>
      <c r="E6" s="208"/>
      <c r="F6" s="208"/>
      <c r="G6" s="208"/>
      <c r="H6" s="208"/>
      <c r="I6" s="208"/>
      <c r="J6" s="208"/>
      <c r="K6" s="208"/>
      <c r="L6" s="209"/>
      <c r="M6" s="23"/>
    </row>
    <row r="7" spans="1:13" ht="34.5" customHeight="1" x14ac:dyDescent="0.2">
      <c r="A7" s="23"/>
      <c r="B7" s="206"/>
      <c r="C7" s="208"/>
      <c r="D7" s="208"/>
      <c r="E7" s="208"/>
      <c r="F7" s="208"/>
      <c r="G7" s="208"/>
      <c r="H7" s="208"/>
      <c r="I7" s="208"/>
      <c r="J7" s="208"/>
      <c r="K7" s="208"/>
      <c r="L7" s="209"/>
      <c r="M7" s="23"/>
    </row>
    <row r="8" spans="1:13" ht="15.75" customHeight="1" x14ac:dyDescent="0.2">
      <c r="A8" s="23"/>
      <c r="B8" s="205" t="s">
        <v>17</v>
      </c>
      <c r="C8" s="207" t="s">
        <v>19</v>
      </c>
      <c r="D8" s="208"/>
      <c r="E8" s="208"/>
      <c r="F8" s="208"/>
      <c r="G8" s="208"/>
      <c r="H8" s="208"/>
      <c r="I8" s="208"/>
      <c r="J8" s="208"/>
      <c r="K8" s="208"/>
      <c r="L8" s="209"/>
      <c r="M8" s="23"/>
    </row>
    <row r="9" spans="1:13" ht="15.75" customHeight="1" x14ac:dyDescent="0.2">
      <c r="A9" s="23"/>
      <c r="B9" s="206"/>
      <c r="C9" s="208"/>
      <c r="D9" s="208"/>
      <c r="E9" s="208"/>
      <c r="F9" s="208"/>
      <c r="G9" s="208"/>
      <c r="H9" s="208"/>
      <c r="I9" s="208"/>
      <c r="J9" s="208"/>
      <c r="K9" s="208"/>
      <c r="L9" s="209"/>
      <c r="M9" s="23"/>
    </row>
    <row r="10" spans="1:13" ht="15.75" customHeight="1" x14ac:dyDescent="0.2">
      <c r="A10" s="23"/>
      <c r="B10" s="205" t="s">
        <v>20</v>
      </c>
      <c r="C10" s="207" t="s">
        <v>21</v>
      </c>
      <c r="D10" s="208"/>
      <c r="E10" s="208"/>
      <c r="F10" s="208"/>
      <c r="G10" s="208"/>
      <c r="H10" s="208"/>
      <c r="I10" s="208"/>
      <c r="J10" s="208"/>
      <c r="K10" s="208"/>
      <c r="L10" s="209"/>
      <c r="M10" s="23"/>
    </row>
    <row r="11" spans="1:13" ht="15.75" customHeight="1" x14ac:dyDescent="0.2">
      <c r="A11" s="23"/>
      <c r="B11" s="206"/>
      <c r="C11" s="208"/>
      <c r="D11" s="208"/>
      <c r="E11" s="208"/>
      <c r="F11" s="208"/>
      <c r="G11" s="208"/>
      <c r="H11" s="208"/>
      <c r="I11" s="208"/>
      <c r="J11" s="208"/>
      <c r="K11" s="208"/>
      <c r="L11" s="209"/>
      <c r="M11" s="23"/>
    </row>
    <row r="12" spans="1:13" ht="18.75" customHeight="1" x14ac:dyDescent="0.2">
      <c r="A12" s="23"/>
      <c r="B12" s="205" t="s">
        <v>22</v>
      </c>
      <c r="C12" s="207" t="s">
        <v>24</v>
      </c>
      <c r="D12" s="208"/>
      <c r="E12" s="208"/>
      <c r="F12" s="208"/>
      <c r="G12" s="208"/>
      <c r="H12" s="208"/>
      <c r="I12" s="208"/>
      <c r="J12" s="208"/>
      <c r="K12" s="208"/>
      <c r="L12" s="209"/>
      <c r="M12" s="23"/>
    </row>
    <row r="13" spans="1:13" ht="20.25" customHeight="1" x14ac:dyDescent="0.2">
      <c r="A13" s="23"/>
      <c r="B13" s="206"/>
      <c r="C13" s="208"/>
      <c r="D13" s="208"/>
      <c r="E13" s="208"/>
      <c r="F13" s="208"/>
      <c r="G13" s="208"/>
      <c r="H13" s="208"/>
      <c r="I13" s="208"/>
      <c r="J13" s="208"/>
      <c r="K13" s="208"/>
      <c r="L13" s="209"/>
      <c r="M13" s="23"/>
    </row>
    <row r="14" spans="1:13" ht="18.75" customHeight="1" x14ac:dyDescent="0.2">
      <c r="A14" s="23"/>
      <c r="B14" s="205" t="s">
        <v>25</v>
      </c>
      <c r="C14" s="207" t="s">
        <v>26</v>
      </c>
      <c r="D14" s="208"/>
      <c r="E14" s="208"/>
      <c r="F14" s="208"/>
      <c r="G14" s="208"/>
      <c r="H14" s="208"/>
      <c r="I14" s="208"/>
      <c r="J14" s="208"/>
      <c r="K14" s="208"/>
      <c r="L14" s="209"/>
      <c r="M14" s="23"/>
    </row>
    <row r="15" spans="1:13" ht="18.75" customHeight="1" thickBot="1" x14ac:dyDescent="0.25">
      <c r="A15" s="23"/>
      <c r="B15" s="206"/>
      <c r="C15" s="208"/>
      <c r="D15" s="208"/>
      <c r="E15" s="208"/>
      <c r="F15" s="208"/>
      <c r="G15" s="208"/>
      <c r="H15" s="208"/>
      <c r="I15" s="208"/>
      <c r="J15" s="208"/>
      <c r="K15" s="208"/>
      <c r="L15" s="209"/>
      <c r="M15" s="23"/>
    </row>
    <row r="16" spans="1:13" ht="15.75" customHeight="1" thickBot="1" x14ac:dyDescent="0.25">
      <c r="A16" s="187"/>
      <c r="B16" s="211" t="s">
        <v>205</v>
      </c>
      <c r="C16" s="213" t="s">
        <v>206</v>
      </c>
      <c r="D16" s="214"/>
      <c r="E16" s="214"/>
      <c r="F16" s="214"/>
      <c r="G16" s="214"/>
      <c r="H16" s="214"/>
      <c r="I16" s="214"/>
      <c r="J16" s="214"/>
      <c r="K16" s="214"/>
      <c r="L16" s="215"/>
      <c r="M16" s="187"/>
    </row>
    <row r="17" spans="1:13" ht="15.75" customHeight="1" thickBot="1" x14ac:dyDescent="0.25">
      <c r="A17" s="187"/>
      <c r="B17" s="212"/>
      <c r="C17" s="216"/>
      <c r="D17" s="216"/>
      <c r="E17" s="216"/>
      <c r="F17" s="216"/>
      <c r="G17" s="216"/>
      <c r="H17" s="216"/>
      <c r="I17" s="216"/>
      <c r="J17" s="216"/>
      <c r="K17" s="216"/>
      <c r="L17" s="217"/>
      <c r="M17" s="187"/>
    </row>
  </sheetData>
  <mergeCells count="16">
    <mergeCell ref="B16:B17"/>
    <mergeCell ref="C16:L17"/>
    <mergeCell ref="C12:L13"/>
    <mergeCell ref="B12:B13"/>
    <mergeCell ref="B14:B15"/>
    <mergeCell ref="C14:L15"/>
    <mergeCell ref="B1:L2"/>
    <mergeCell ref="C5:L5"/>
    <mergeCell ref="B6:B7"/>
    <mergeCell ref="C6:L7"/>
    <mergeCell ref="B10:B11"/>
    <mergeCell ref="C10:L11"/>
    <mergeCell ref="B8:B9"/>
    <mergeCell ref="C8:L9"/>
    <mergeCell ref="B3:L3"/>
    <mergeCell ref="B4:L4"/>
  </mergeCells>
  <hyperlinks>
    <hyperlink ref="B6" location="Fluxo de caixa!A1" display="Fluxo de caixa "/>
    <hyperlink ref="B8" location="TaxaCondominio!A1" display="TaxaCondominio"/>
    <hyperlink ref="B10" location="Manutenções!A1" display="Manutenções"/>
    <hyperlink ref="B12" location="Controle de visitantes !A1" display="Controle de visitantes "/>
    <hyperlink ref="B14" location="Reservas!A1" display="Reservas"/>
    <hyperlink ref="B6:B7" location="'Fluxo de caixa'!A1" display="Fluxo de caixa "/>
    <hyperlink ref="B12:B13" location="'Controle de visitantes '!A1" display="Controle de visitantes "/>
    <hyperlink ref="B16" location="Escala de funcionários!A1" display="Escala de funcionários "/>
    <hyperlink ref="B16:B17" location="'Escala de funcionários'!A1" display="Escala de funcionários "/>
  </hyperlinks>
  <pageMargins left="0.51181102362204722" right="0.51181102362204722" top="0.78740157480314965" bottom="0.78740157480314965" header="0.31496062992125984" footer="0.31496062992125984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9"/>
    <outlinePr summaryBelow="0" summaryRight="0"/>
  </sheetPr>
  <dimension ref="A1:O1000"/>
  <sheetViews>
    <sheetView workbookViewId="0">
      <selection activeCell="E10" sqref="E10"/>
    </sheetView>
  </sheetViews>
  <sheetFormatPr defaultColWidth="14.42578125" defaultRowHeight="15" customHeight="1" x14ac:dyDescent="0.2"/>
  <cols>
    <col min="1" max="1" width="31.85546875" customWidth="1"/>
    <col min="2" max="2" width="20.7109375" customWidth="1"/>
    <col min="3" max="3" width="17.85546875" customWidth="1"/>
    <col min="4" max="6" width="14.42578125" customWidth="1"/>
    <col min="7" max="7" width="18.140625" customWidth="1"/>
  </cols>
  <sheetData>
    <row r="1" spans="1:15" ht="15.75" customHeight="1" x14ac:dyDescent="0.2">
      <c r="A1" s="218"/>
      <c r="B1" s="219" t="s">
        <v>2</v>
      </c>
      <c r="C1" s="208"/>
      <c r="D1" s="220" t="s">
        <v>3</v>
      </c>
      <c r="E1" s="208"/>
      <c r="F1" s="208"/>
      <c r="G1" s="208"/>
      <c r="H1" s="208"/>
      <c r="I1" s="7"/>
      <c r="J1" s="8"/>
      <c r="K1" s="8"/>
      <c r="L1" s="8"/>
      <c r="M1" s="8"/>
      <c r="N1" s="8"/>
      <c r="O1" s="10"/>
    </row>
    <row r="2" spans="1:15" ht="15.75" customHeight="1" x14ac:dyDescent="0.2">
      <c r="A2" s="208"/>
      <c r="B2" s="219" t="s">
        <v>6</v>
      </c>
      <c r="C2" s="208"/>
      <c r="D2" s="221"/>
      <c r="E2" s="208"/>
      <c r="F2" s="208"/>
      <c r="G2" s="12" t="s">
        <v>8</v>
      </c>
      <c r="H2" s="5">
        <v>2020</v>
      </c>
      <c r="I2" s="13"/>
      <c r="J2" s="14"/>
      <c r="K2" s="14"/>
      <c r="L2" s="14"/>
      <c r="M2" s="14"/>
      <c r="N2" s="14"/>
      <c r="O2" s="16"/>
    </row>
    <row r="3" spans="1:15" ht="15.75" customHeight="1" x14ac:dyDescent="0.2">
      <c r="A3" s="208"/>
      <c r="B3" s="219" t="s">
        <v>9</v>
      </c>
      <c r="C3" s="208"/>
      <c r="D3" s="221"/>
      <c r="E3" s="208"/>
      <c r="F3" s="12" t="s">
        <v>10</v>
      </c>
      <c r="G3" s="221"/>
      <c r="H3" s="208"/>
      <c r="I3" s="13"/>
      <c r="J3" s="14"/>
      <c r="K3" s="14"/>
      <c r="L3" s="14"/>
      <c r="M3" s="14"/>
      <c r="N3" s="14"/>
      <c r="O3" s="16"/>
    </row>
    <row r="4" spans="1:15" ht="57.75" customHeight="1" x14ac:dyDescent="0.2">
      <c r="A4" s="208"/>
      <c r="B4" s="18"/>
      <c r="C4" s="19"/>
      <c r="D4" s="19"/>
      <c r="E4" s="19"/>
      <c r="F4" s="19"/>
      <c r="G4" s="19"/>
      <c r="H4" s="19"/>
      <c r="I4" s="21"/>
      <c r="J4" s="21"/>
      <c r="K4" s="21"/>
      <c r="L4" s="21"/>
      <c r="M4" s="21"/>
      <c r="N4" s="21"/>
      <c r="O4" s="16"/>
    </row>
    <row r="5" spans="1:15" ht="15.75" customHeight="1" x14ac:dyDescent="0.2">
      <c r="A5" s="22" t="s">
        <v>14</v>
      </c>
      <c r="B5" s="24" t="str">
        <f>CONCATENATE("Janeiro/",$H$2)</f>
        <v>Janeiro/2020</v>
      </c>
      <c r="C5" s="24" t="str">
        <f>CONCATENATE("Fevereiro/",$H$2)</f>
        <v>Fevereiro/2020</v>
      </c>
      <c r="D5" s="24" t="str">
        <f>CONCATENATE("Março/",$H$2)</f>
        <v>Março/2020</v>
      </c>
      <c r="E5" s="24" t="str">
        <f>CONCATENATE("Abril/",$H$2)</f>
        <v>Abril/2020</v>
      </c>
      <c r="F5" s="24" t="str">
        <f>CONCATENATE("Maio/",$H$2)</f>
        <v>Maio/2020</v>
      </c>
      <c r="G5" s="24" t="str">
        <f>CONCATENATE("Junho/",$H$2)</f>
        <v>Junho/2020</v>
      </c>
      <c r="H5" s="24" t="str">
        <f>CONCATENATE("Julho/",$H$2)</f>
        <v>Julho/2020</v>
      </c>
      <c r="I5" s="24" t="str">
        <f>CONCATENATE("Agosto/",$H$2)</f>
        <v>Agosto/2020</v>
      </c>
      <c r="J5" s="24" t="str">
        <f>CONCATENATE("Setembro/",$H$2)</f>
        <v>Setembro/2020</v>
      </c>
      <c r="K5" s="24" t="str">
        <f>CONCATENATE("Outubro/",$H$2)</f>
        <v>Outubro/2020</v>
      </c>
      <c r="L5" s="24" t="str">
        <f>CONCATENATE("Novembro/",$H$2)</f>
        <v>Novembro/2020</v>
      </c>
      <c r="M5" s="24" t="str">
        <f>CONCATENATE("Dezembro/",$H$2)</f>
        <v>Dezembro/2020</v>
      </c>
      <c r="N5" s="24" t="s">
        <v>23</v>
      </c>
      <c r="O5" s="26"/>
    </row>
    <row r="6" spans="1:15" ht="15.75" customHeight="1" x14ac:dyDescent="0.2">
      <c r="A6" s="27" t="s">
        <v>209</v>
      </c>
      <c r="B6" s="28">
        <f>B9</f>
        <v>0</v>
      </c>
      <c r="C6" s="28">
        <f>B7</f>
        <v>400</v>
      </c>
      <c r="D6" s="28">
        <f t="shared" ref="D6:M6" si="0">D9</f>
        <v>300</v>
      </c>
      <c r="E6" s="28">
        <f t="shared" si="0"/>
        <v>0</v>
      </c>
      <c r="F6" s="28">
        <f t="shared" si="0"/>
        <v>0</v>
      </c>
      <c r="G6" s="28">
        <f t="shared" si="0"/>
        <v>0</v>
      </c>
      <c r="H6" s="28">
        <f t="shared" si="0"/>
        <v>0</v>
      </c>
      <c r="I6" s="28">
        <f t="shared" si="0"/>
        <v>0</v>
      </c>
      <c r="J6" s="28">
        <f t="shared" si="0"/>
        <v>0</v>
      </c>
      <c r="K6" s="28">
        <f t="shared" si="0"/>
        <v>0</v>
      </c>
      <c r="L6" s="28">
        <f t="shared" si="0"/>
        <v>0</v>
      </c>
      <c r="M6" s="28">
        <f t="shared" si="0"/>
        <v>0</v>
      </c>
      <c r="N6" s="28">
        <f t="shared" ref="N6:N22" si="1">SUM(B6:M6)</f>
        <v>700</v>
      </c>
      <c r="O6" s="26"/>
    </row>
    <row r="7" spans="1:15" ht="15.75" customHeight="1" x14ac:dyDescent="0.2">
      <c r="A7" s="194" t="s">
        <v>208</v>
      </c>
      <c r="B7" s="28">
        <f>B9+B53</f>
        <v>400</v>
      </c>
      <c r="C7" s="28">
        <f>C9+C53</f>
        <v>281</v>
      </c>
      <c r="D7" s="28">
        <f t="shared" ref="D7:M7" si="2">D9+D53</f>
        <v>300</v>
      </c>
      <c r="E7" s="28">
        <f t="shared" si="2"/>
        <v>0</v>
      </c>
      <c r="F7" s="28">
        <f t="shared" si="2"/>
        <v>0</v>
      </c>
      <c r="G7" s="28">
        <f t="shared" si="2"/>
        <v>0</v>
      </c>
      <c r="H7" s="28">
        <f t="shared" si="2"/>
        <v>0</v>
      </c>
      <c r="I7" s="28">
        <f t="shared" si="2"/>
        <v>0</v>
      </c>
      <c r="J7" s="28">
        <f t="shared" si="2"/>
        <v>0</v>
      </c>
      <c r="K7" s="28">
        <f t="shared" si="2"/>
        <v>0</v>
      </c>
      <c r="L7" s="28">
        <f t="shared" si="2"/>
        <v>0</v>
      </c>
      <c r="M7" s="28">
        <f t="shared" si="2"/>
        <v>0</v>
      </c>
      <c r="N7" s="33">
        <f t="shared" si="1"/>
        <v>981</v>
      </c>
      <c r="O7" s="26"/>
    </row>
    <row r="8" spans="1:15" s="186" customFormat="1" ht="15.75" customHeight="1" x14ac:dyDescent="0.2">
      <c r="A8" s="191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3"/>
      <c r="O8" s="26"/>
    </row>
    <row r="9" spans="1:15" ht="15.75" customHeight="1" x14ac:dyDescent="0.2">
      <c r="A9" s="34" t="s">
        <v>212</v>
      </c>
      <c r="B9" s="35">
        <f>SUM(B10:B15)</f>
        <v>0</v>
      </c>
      <c r="C9" s="35">
        <f t="shared" ref="C9:N9" si="3">SUM(C10:C15)</f>
        <v>400</v>
      </c>
      <c r="D9" s="35">
        <f t="shared" si="3"/>
        <v>300</v>
      </c>
      <c r="E9" s="35">
        <f t="shared" si="3"/>
        <v>0</v>
      </c>
      <c r="F9" s="35">
        <f t="shared" si="3"/>
        <v>0</v>
      </c>
      <c r="G9" s="35">
        <f t="shared" si="3"/>
        <v>0</v>
      </c>
      <c r="H9" s="35">
        <f t="shared" si="3"/>
        <v>0</v>
      </c>
      <c r="I9" s="35">
        <f t="shared" si="3"/>
        <v>0</v>
      </c>
      <c r="J9" s="35">
        <f t="shared" si="3"/>
        <v>0</v>
      </c>
      <c r="K9" s="35">
        <f t="shared" si="3"/>
        <v>0</v>
      </c>
      <c r="L9" s="35">
        <f t="shared" si="3"/>
        <v>0</v>
      </c>
      <c r="M9" s="35">
        <f t="shared" si="3"/>
        <v>0</v>
      </c>
      <c r="N9" s="35">
        <f t="shared" si="3"/>
        <v>700</v>
      </c>
      <c r="O9" s="26"/>
    </row>
    <row r="10" spans="1:15" ht="15.75" customHeight="1" x14ac:dyDescent="0.2">
      <c r="A10" s="37" t="s">
        <v>211</v>
      </c>
      <c r="B10" s="195">
        <v>0</v>
      </c>
      <c r="C10" s="195">
        <v>400</v>
      </c>
      <c r="D10" s="195">
        <v>300</v>
      </c>
      <c r="E10" s="195">
        <v>0</v>
      </c>
      <c r="F10" s="195">
        <v>0</v>
      </c>
      <c r="G10" s="195">
        <v>0</v>
      </c>
      <c r="H10" s="195">
        <v>0</v>
      </c>
      <c r="I10" s="195">
        <v>0</v>
      </c>
      <c r="J10" s="195">
        <v>0</v>
      </c>
      <c r="K10" s="195">
        <v>0</v>
      </c>
      <c r="L10" s="195">
        <v>0</v>
      </c>
      <c r="M10" s="195">
        <v>0</v>
      </c>
      <c r="N10" s="33">
        <f t="shared" ref="N10:N14" si="4">SUM(B10:M10)</f>
        <v>700</v>
      </c>
      <c r="O10" s="26"/>
    </row>
    <row r="11" spans="1:15" ht="15.75" customHeight="1" x14ac:dyDescent="0.2">
      <c r="A11" s="37" t="s">
        <v>59</v>
      </c>
      <c r="B11" s="195">
        <v>0</v>
      </c>
      <c r="C11" s="195">
        <v>0</v>
      </c>
      <c r="D11" s="195">
        <v>0</v>
      </c>
      <c r="E11" s="195">
        <v>0</v>
      </c>
      <c r="F11" s="195">
        <v>0</v>
      </c>
      <c r="G11" s="195">
        <v>0</v>
      </c>
      <c r="H11" s="195">
        <v>0</v>
      </c>
      <c r="I11" s="195">
        <v>0</v>
      </c>
      <c r="J11" s="195">
        <v>0</v>
      </c>
      <c r="K11" s="195">
        <v>0</v>
      </c>
      <c r="L11" s="195">
        <v>0</v>
      </c>
      <c r="M11" s="195">
        <v>0</v>
      </c>
      <c r="N11" s="33">
        <f t="shared" si="4"/>
        <v>0</v>
      </c>
      <c r="O11" s="26"/>
    </row>
    <row r="12" spans="1:15" s="188" customFormat="1" ht="15.75" customHeight="1" x14ac:dyDescent="0.2">
      <c r="A12" s="37" t="s">
        <v>63</v>
      </c>
      <c r="B12" s="195">
        <v>0</v>
      </c>
      <c r="C12" s="195">
        <v>0</v>
      </c>
      <c r="D12" s="195">
        <v>0</v>
      </c>
      <c r="E12" s="195">
        <v>0</v>
      </c>
      <c r="F12" s="195">
        <v>0</v>
      </c>
      <c r="G12" s="195">
        <v>0</v>
      </c>
      <c r="H12" s="195">
        <v>0</v>
      </c>
      <c r="I12" s="195">
        <v>0</v>
      </c>
      <c r="J12" s="195">
        <v>0</v>
      </c>
      <c r="K12" s="195">
        <v>0</v>
      </c>
      <c r="L12" s="195">
        <v>0</v>
      </c>
      <c r="M12" s="195">
        <v>0</v>
      </c>
      <c r="N12" s="33">
        <f t="shared" ref="N12" si="5">SUM(B12:M12)</f>
        <v>0</v>
      </c>
      <c r="O12" s="26"/>
    </row>
    <row r="13" spans="1:15" ht="15.75" customHeight="1" x14ac:dyDescent="0.2">
      <c r="A13" s="37" t="s">
        <v>64</v>
      </c>
      <c r="B13" s="195">
        <v>0</v>
      </c>
      <c r="C13" s="195">
        <v>0</v>
      </c>
      <c r="D13" s="195">
        <v>0</v>
      </c>
      <c r="E13" s="195">
        <v>0</v>
      </c>
      <c r="F13" s="195">
        <v>0</v>
      </c>
      <c r="G13" s="195">
        <v>0</v>
      </c>
      <c r="H13" s="195">
        <v>0</v>
      </c>
      <c r="I13" s="195">
        <v>0</v>
      </c>
      <c r="J13" s="195">
        <v>0</v>
      </c>
      <c r="K13" s="195">
        <v>0</v>
      </c>
      <c r="L13" s="195">
        <v>0</v>
      </c>
      <c r="M13" s="195">
        <v>0</v>
      </c>
      <c r="N13" s="33">
        <f t="shared" si="4"/>
        <v>0</v>
      </c>
      <c r="O13" s="26"/>
    </row>
    <row r="14" spans="1:15" ht="15.75" customHeight="1" x14ac:dyDescent="0.2">
      <c r="A14" s="37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3">
        <f t="shared" si="4"/>
        <v>0</v>
      </c>
      <c r="O14" s="26"/>
    </row>
    <row r="15" spans="1:15" ht="15.75" customHeight="1" x14ac:dyDescent="0.2">
      <c r="A15" s="18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2"/>
      <c r="N15" s="32"/>
      <c r="O15" s="26"/>
    </row>
    <row r="16" spans="1:15" ht="15.75" customHeight="1" x14ac:dyDescent="0.2">
      <c r="A16" s="34" t="s">
        <v>30</v>
      </c>
      <c r="B16" s="35">
        <f t="shared" ref="B16:M16" si="6">SUM(B17:B23)</f>
        <v>700</v>
      </c>
      <c r="C16" s="35">
        <f t="shared" si="6"/>
        <v>0</v>
      </c>
      <c r="D16" s="35">
        <f t="shared" si="6"/>
        <v>0</v>
      </c>
      <c r="E16" s="35">
        <f t="shared" si="6"/>
        <v>0</v>
      </c>
      <c r="F16" s="35">
        <f t="shared" si="6"/>
        <v>0</v>
      </c>
      <c r="G16" s="35">
        <f t="shared" si="6"/>
        <v>0</v>
      </c>
      <c r="H16" s="35">
        <f t="shared" si="6"/>
        <v>0</v>
      </c>
      <c r="I16" s="35">
        <f t="shared" si="6"/>
        <v>0</v>
      </c>
      <c r="J16" s="35">
        <f t="shared" si="6"/>
        <v>0</v>
      </c>
      <c r="K16" s="35">
        <f t="shared" si="6"/>
        <v>0</v>
      </c>
      <c r="L16" s="35">
        <f t="shared" si="6"/>
        <v>0</v>
      </c>
      <c r="M16" s="35">
        <f t="shared" si="6"/>
        <v>0</v>
      </c>
      <c r="N16" s="36">
        <f t="shared" si="1"/>
        <v>700</v>
      </c>
      <c r="O16" s="26"/>
    </row>
    <row r="17" spans="1:15" ht="15.75" customHeight="1" x14ac:dyDescent="0.25">
      <c r="A17" s="37" t="s">
        <v>31</v>
      </c>
      <c r="B17" s="190">
        <v>100</v>
      </c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33">
        <f t="shared" si="1"/>
        <v>100</v>
      </c>
      <c r="O17" s="26"/>
    </row>
    <row r="18" spans="1:15" ht="15.75" customHeight="1" x14ac:dyDescent="0.25">
      <c r="A18" s="189" t="s">
        <v>34</v>
      </c>
      <c r="B18" s="190">
        <f>TaxaCondominio!C23</f>
        <v>400</v>
      </c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33">
        <f t="shared" si="1"/>
        <v>400</v>
      </c>
      <c r="O18" s="26"/>
    </row>
    <row r="19" spans="1:15" ht="15.75" customHeight="1" x14ac:dyDescent="0.25">
      <c r="A19" s="189" t="s">
        <v>43</v>
      </c>
      <c r="B19" s="190">
        <v>100</v>
      </c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33">
        <f t="shared" si="1"/>
        <v>100</v>
      </c>
      <c r="O19" s="26"/>
    </row>
    <row r="20" spans="1:15" ht="15.75" customHeight="1" x14ac:dyDescent="0.25">
      <c r="A20" s="189" t="s">
        <v>46</v>
      </c>
      <c r="B20" s="190">
        <v>100</v>
      </c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33">
        <f t="shared" si="1"/>
        <v>100</v>
      </c>
      <c r="O20" s="26"/>
    </row>
    <row r="21" spans="1:15" ht="15.75" customHeight="1" x14ac:dyDescent="0.25">
      <c r="A21" s="189" t="s">
        <v>48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33">
        <f t="shared" si="1"/>
        <v>0</v>
      </c>
      <c r="O21" s="26"/>
    </row>
    <row r="22" spans="1:15" ht="15.75" customHeight="1" x14ac:dyDescent="0.25">
      <c r="A22" s="189" t="s">
        <v>49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33">
        <f t="shared" si="1"/>
        <v>0</v>
      </c>
      <c r="O22" s="26"/>
    </row>
    <row r="23" spans="1:15" ht="15.75" customHeight="1" x14ac:dyDescent="0.2">
      <c r="A23" s="1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2"/>
      <c r="N23" s="32"/>
      <c r="O23" s="26"/>
    </row>
    <row r="24" spans="1:15" ht="15.75" customHeight="1" x14ac:dyDescent="0.2">
      <c r="A24" s="59" t="s">
        <v>68</v>
      </c>
      <c r="B24" s="60">
        <f t="shared" ref="B24:M24" si="7">SUM(B25:B34)</f>
        <v>65</v>
      </c>
      <c r="C24" s="60">
        <f t="shared" si="7"/>
        <v>0</v>
      </c>
      <c r="D24" s="60">
        <f t="shared" si="7"/>
        <v>0</v>
      </c>
      <c r="E24" s="60">
        <f t="shared" si="7"/>
        <v>0</v>
      </c>
      <c r="F24" s="60">
        <f t="shared" si="7"/>
        <v>0</v>
      </c>
      <c r="G24" s="60">
        <f t="shared" si="7"/>
        <v>0</v>
      </c>
      <c r="H24" s="60">
        <f t="shared" si="7"/>
        <v>0</v>
      </c>
      <c r="I24" s="60">
        <f t="shared" si="7"/>
        <v>0</v>
      </c>
      <c r="J24" s="60">
        <f t="shared" si="7"/>
        <v>0</v>
      </c>
      <c r="K24" s="60">
        <f t="shared" si="7"/>
        <v>0</v>
      </c>
      <c r="L24" s="60">
        <f t="shared" si="7"/>
        <v>0</v>
      </c>
      <c r="M24" s="60">
        <f t="shared" si="7"/>
        <v>0</v>
      </c>
      <c r="N24" s="62">
        <f t="shared" ref="N24:N33" si="8">SUM(B24:M24)</f>
        <v>65</v>
      </c>
      <c r="O24" s="26"/>
    </row>
    <row r="25" spans="1:15" ht="15.75" customHeight="1" x14ac:dyDescent="0.2">
      <c r="A25" s="37" t="s">
        <v>80</v>
      </c>
      <c r="B25" s="39">
        <v>65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3">
        <f t="shared" si="8"/>
        <v>65</v>
      </c>
      <c r="O25" s="26"/>
    </row>
    <row r="26" spans="1:15" ht="15.75" customHeight="1" x14ac:dyDescent="0.2">
      <c r="A26" s="37" t="s">
        <v>84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3">
        <f t="shared" si="8"/>
        <v>0</v>
      </c>
      <c r="O26" s="26"/>
    </row>
    <row r="27" spans="1:15" ht="15.75" customHeight="1" x14ac:dyDescent="0.2">
      <c r="A27" s="37" t="s">
        <v>88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3">
        <f t="shared" si="8"/>
        <v>0</v>
      </c>
      <c r="O27" s="26"/>
    </row>
    <row r="28" spans="1:15" ht="15.75" customHeight="1" x14ac:dyDescent="0.2">
      <c r="A28" s="37" t="s">
        <v>93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3">
        <f t="shared" si="8"/>
        <v>0</v>
      </c>
      <c r="O28" s="26"/>
    </row>
    <row r="29" spans="1:15" ht="15.75" customHeight="1" x14ac:dyDescent="0.2">
      <c r="A29" s="37" t="s">
        <v>95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3">
        <f t="shared" si="8"/>
        <v>0</v>
      </c>
      <c r="O29" s="26"/>
    </row>
    <row r="30" spans="1:15" ht="15.75" customHeight="1" x14ac:dyDescent="0.2">
      <c r="A30" s="37" t="s">
        <v>96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3">
        <f t="shared" si="8"/>
        <v>0</v>
      </c>
      <c r="O30" s="26"/>
    </row>
    <row r="31" spans="1:15" ht="15.75" customHeight="1" x14ac:dyDescent="0.2">
      <c r="A31" s="37" t="s">
        <v>97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3">
        <f t="shared" si="8"/>
        <v>0</v>
      </c>
      <c r="O31" s="26"/>
    </row>
    <row r="32" spans="1:15" ht="15.75" customHeight="1" x14ac:dyDescent="0.2">
      <c r="A32" s="37" t="s">
        <v>98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3">
        <f t="shared" si="8"/>
        <v>0</v>
      </c>
      <c r="O32" s="26"/>
    </row>
    <row r="33" spans="1:15" ht="15.75" customHeight="1" x14ac:dyDescent="0.2">
      <c r="A33" s="37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3">
        <f t="shared" si="8"/>
        <v>0</v>
      </c>
      <c r="O33" s="26"/>
    </row>
    <row r="34" spans="1:15" ht="15.75" customHeight="1" x14ac:dyDescent="0.2">
      <c r="A34" s="18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2"/>
      <c r="N34" s="32"/>
      <c r="O34" s="26"/>
    </row>
    <row r="35" spans="1:15" ht="15.75" customHeight="1" x14ac:dyDescent="0.2">
      <c r="A35" s="59" t="s">
        <v>100</v>
      </c>
      <c r="B35" s="60">
        <f t="shared" ref="B35:M35" si="9">SUM(B36:B41)</f>
        <v>135</v>
      </c>
      <c r="C35" s="60">
        <f t="shared" si="9"/>
        <v>119</v>
      </c>
      <c r="D35" s="60">
        <f t="shared" si="9"/>
        <v>0</v>
      </c>
      <c r="E35" s="60">
        <f t="shared" si="9"/>
        <v>0</v>
      </c>
      <c r="F35" s="60">
        <f t="shared" si="9"/>
        <v>0</v>
      </c>
      <c r="G35" s="60">
        <f t="shared" si="9"/>
        <v>0</v>
      </c>
      <c r="H35" s="60">
        <f t="shared" si="9"/>
        <v>0</v>
      </c>
      <c r="I35" s="60">
        <f t="shared" si="9"/>
        <v>0</v>
      </c>
      <c r="J35" s="60">
        <f t="shared" si="9"/>
        <v>0</v>
      </c>
      <c r="K35" s="60">
        <f t="shared" si="9"/>
        <v>0</v>
      </c>
      <c r="L35" s="60">
        <f t="shared" si="9"/>
        <v>0</v>
      </c>
      <c r="M35" s="60">
        <f t="shared" si="9"/>
        <v>0</v>
      </c>
      <c r="N35" s="62">
        <f t="shared" ref="N35:N40" si="10">SUM(B35:M35)</f>
        <v>254</v>
      </c>
      <c r="O35" s="26"/>
    </row>
    <row r="36" spans="1:15" ht="15.75" customHeight="1" x14ac:dyDescent="0.2">
      <c r="A36" s="37" t="s">
        <v>101</v>
      </c>
      <c r="B36" s="38">
        <v>20</v>
      </c>
      <c r="C36" s="38">
        <v>37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3">
        <f t="shared" si="10"/>
        <v>57</v>
      </c>
      <c r="O36" s="26"/>
    </row>
    <row r="37" spans="1:15" ht="15.75" customHeight="1" x14ac:dyDescent="0.2">
      <c r="A37" s="37" t="s">
        <v>102</v>
      </c>
      <c r="B37" s="38">
        <v>55</v>
      </c>
      <c r="C37" s="38">
        <v>82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3">
        <f t="shared" si="10"/>
        <v>137</v>
      </c>
      <c r="O37" s="26"/>
    </row>
    <row r="38" spans="1:15" ht="15.75" customHeight="1" x14ac:dyDescent="0.2">
      <c r="A38" s="37" t="s">
        <v>103</v>
      </c>
      <c r="B38" s="38">
        <v>60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3">
        <f t="shared" si="10"/>
        <v>60</v>
      </c>
      <c r="O38" s="26"/>
    </row>
    <row r="39" spans="1:15" ht="15.75" customHeight="1" x14ac:dyDescent="0.2">
      <c r="A39" s="37" t="s">
        <v>104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3">
        <f t="shared" si="10"/>
        <v>0</v>
      </c>
      <c r="O39" s="26"/>
    </row>
    <row r="40" spans="1:15" ht="15.75" customHeight="1" x14ac:dyDescent="0.2">
      <c r="A40" s="37" t="s">
        <v>105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3">
        <f t="shared" si="10"/>
        <v>0</v>
      </c>
      <c r="O40" s="26"/>
    </row>
    <row r="41" spans="1:15" ht="15.75" customHeight="1" x14ac:dyDescent="0.2">
      <c r="A41" s="18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2"/>
      <c r="N41" s="32"/>
      <c r="O41" s="26"/>
    </row>
    <row r="42" spans="1:15" ht="15.75" customHeight="1" x14ac:dyDescent="0.2">
      <c r="A42" s="59" t="s">
        <v>106</v>
      </c>
      <c r="B42" s="60">
        <f t="shared" ref="B42:M42" si="11">SUM(B43:B47)</f>
        <v>100</v>
      </c>
      <c r="C42" s="60">
        <f t="shared" si="11"/>
        <v>0</v>
      </c>
      <c r="D42" s="60">
        <f t="shared" si="11"/>
        <v>0</v>
      </c>
      <c r="E42" s="60">
        <f t="shared" si="11"/>
        <v>0</v>
      </c>
      <c r="F42" s="60">
        <f t="shared" si="11"/>
        <v>0</v>
      </c>
      <c r="G42" s="60">
        <f t="shared" si="11"/>
        <v>0</v>
      </c>
      <c r="H42" s="60">
        <f t="shared" si="11"/>
        <v>0</v>
      </c>
      <c r="I42" s="60">
        <f t="shared" si="11"/>
        <v>0</v>
      </c>
      <c r="J42" s="60">
        <f t="shared" si="11"/>
        <v>0</v>
      </c>
      <c r="K42" s="60">
        <f t="shared" si="11"/>
        <v>0</v>
      </c>
      <c r="L42" s="60">
        <f t="shared" si="11"/>
        <v>0</v>
      </c>
      <c r="M42" s="60">
        <f t="shared" si="11"/>
        <v>0</v>
      </c>
      <c r="N42" s="62">
        <f t="shared" ref="N42:N46" si="12">SUM(B42:M42)</f>
        <v>100</v>
      </c>
      <c r="O42" s="26"/>
    </row>
    <row r="43" spans="1:15" ht="15.75" customHeight="1" x14ac:dyDescent="0.2">
      <c r="A43" s="37" t="s">
        <v>107</v>
      </c>
      <c r="B43" s="38">
        <v>100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3">
        <f t="shared" si="12"/>
        <v>100</v>
      </c>
      <c r="O43" s="26"/>
    </row>
    <row r="44" spans="1:15" ht="15.75" customHeight="1" x14ac:dyDescent="0.2">
      <c r="A44" s="37" t="s">
        <v>108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3">
        <f t="shared" si="12"/>
        <v>0</v>
      </c>
      <c r="O44" s="26"/>
    </row>
    <row r="45" spans="1:15" ht="15.75" customHeight="1" x14ac:dyDescent="0.2">
      <c r="A45" s="37" t="s">
        <v>109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3">
        <f t="shared" si="12"/>
        <v>0</v>
      </c>
      <c r="O45" s="26"/>
    </row>
    <row r="46" spans="1:15" ht="15.75" customHeight="1" x14ac:dyDescent="0.2">
      <c r="A46" s="37" t="s">
        <v>99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3">
        <f t="shared" si="12"/>
        <v>0</v>
      </c>
      <c r="O46" s="26"/>
    </row>
    <row r="47" spans="1:15" ht="15.75" customHeight="1" x14ac:dyDescent="0.2">
      <c r="A47" s="18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2"/>
      <c r="N47" s="32"/>
      <c r="O47" s="26"/>
    </row>
    <row r="48" spans="1:15" ht="15.75" customHeight="1" x14ac:dyDescent="0.2">
      <c r="A48" s="66" t="s">
        <v>110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8">
        <f t="shared" ref="N48:N53" si="13">SUM(B48:M48)</f>
        <v>0</v>
      </c>
      <c r="O48" s="26"/>
    </row>
    <row r="49" spans="1:15" ht="15.75" customHeight="1" x14ac:dyDescent="0.2">
      <c r="A49" s="37" t="s">
        <v>207</v>
      </c>
      <c r="B49" s="38">
        <f t="shared" ref="B49:M49" si="14">B16</f>
        <v>700</v>
      </c>
      <c r="C49" s="38">
        <f t="shared" si="14"/>
        <v>0</v>
      </c>
      <c r="D49" s="38">
        <f t="shared" si="14"/>
        <v>0</v>
      </c>
      <c r="E49" s="38">
        <f t="shared" si="14"/>
        <v>0</v>
      </c>
      <c r="F49" s="38">
        <f t="shared" si="14"/>
        <v>0</v>
      </c>
      <c r="G49" s="38">
        <f t="shared" si="14"/>
        <v>0</v>
      </c>
      <c r="H49" s="38">
        <f t="shared" si="14"/>
        <v>0</v>
      </c>
      <c r="I49" s="38">
        <f t="shared" si="14"/>
        <v>0</v>
      </c>
      <c r="J49" s="38">
        <f t="shared" si="14"/>
        <v>0</v>
      </c>
      <c r="K49" s="38">
        <f t="shared" si="14"/>
        <v>0</v>
      </c>
      <c r="L49" s="38">
        <f t="shared" si="14"/>
        <v>0</v>
      </c>
      <c r="M49" s="38">
        <f t="shared" si="14"/>
        <v>0</v>
      </c>
      <c r="N49" s="33">
        <f t="shared" si="13"/>
        <v>700</v>
      </c>
      <c r="O49" s="26"/>
    </row>
    <row r="50" spans="1:15" ht="15.75" customHeight="1" x14ac:dyDescent="0.2">
      <c r="A50" s="37" t="s">
        <v>111</v>
      </c>
      <c r="B50" s="38">
        <f t="shared" ref="B50:M50" si="15">B24</f>
        <v>65</v>
      </c>
      <c r="C50" s="38">
        <f t="shared" si="15"/>
        <v>0</v>
      </c>
      <c r="D50" s="38">
        <f t="shared" si="15"/>
        <v>0</v>
      </c>
      <c r="E50" s="38">
        <f t="shared" si="15"/>
        <v>0</v>
      </c>
      <c r="F50" s="38">
        <f t="shared" si="15"/>
        <v>0</v>
      </c>
      <c r="G50" s="38">
        <f t="shared" si="15"/>
        <v>0</v>
      </c>
      <c r="H50" s="38">
        <f t="shared" si="15"/>
        <v>0</v>
      </c>
      <c r="I50" s="38">
        <f t="shared" si="15"/>
        <v>0</v>
      </c>
      <c r="J50" s="38">
        <f t="shared" si="15"/>
        <v>0</v>
      </c>
      <c r="K50" s="38">
        <f t="shared" si="15"/>
        <v>0</v>
      </c>
      <c r="L50" s="38">
        <f t="shared" si="15"/>
        <v>0</v>
      </c>
      <c r="M50" s="38">
        <f t="shared" si="15"/>
        <v>0</v>
      </c>
      <c r="N50" s="33">
        <f t="shared" si="13"/>
        <v>65</v>
      </c>
      <c r="O50" s="26"/>
    </row>
    <row r="51" spans="1:15" ht="15.75" customHeight="1" x14ac:dyDescent="0.2">
      <c r="A51" s="37" t="s">
        <v>112</v>
      </c>
      <c r="B51" s="38">
        <f t="shared" ref="B51:M51" si="16">B35</f>
        <v>135</v>
      </c>
      <c r="C51" s="38">
        <f t="shared" si="16"/>
        <v>119</v>
      </c>
      <c r="D51" s="38">
        <f t="shared" si="16"/>
        <v>0</v>
      </c>
      <c r="E51" s="38">
        <f t="shared" si="16"/>
        <v>0</v>
      </c>
      <c r="F51" s="38">
        <f t="shared" si="16"/>
        <v>0</v>
      </c>
      <c r="G51" s="38">
        <f t="shared" si="16"/>
        <v>0</v>
      </c>
      <c r="H51" s="38">
        <f t="shared" si="16"/>
        <v>0</v>
      </c>
      <c r="I51" s="38">
        <f t="shared" si="16"/>
        <v>0</v>
      </c>
      <c r="J51" s="38">
        <f t="shared" si="16"/>
        <v>0</v>
      </c>
      <c r="K51" s="38">
        <f t="shared" si="16"/>
        <v>0</v>
      </c>
      <c r="L51" s="38">
        <f t="shared" si="16"/>
        <v>0</v>
      </c>
      <c r="M51" s="38">
        <f t="shared" si="16"/>
        <v>0</v>
      </c>
      <c r="N51" s="33">
        <f t="shared" si="13"/>
        <v>254</v>
      </c>
      <c r="O51" s="26"/>
    </row>
    <row r="52" spans="1:15" ht="15.75" customHeight="1" x14ac:dyDescent="0.2">
      <c r="A52" s="37" t="s">
        <v>113</v>
      </c>
      <c r="B52" s="38">
        <f t="shared" ref="B52:M52" si="17">B42</f>
        <v>100</v>
      </c>
      <c r="C52" s="38">
        <f t="shared" si="17"/>
        <v>0</v>
      </c>
      <c r="D52" s="38">
        <f t="shared" si="17"/>
        <v>0</v>
      </c>
      <c r="E52" s="38">
        <f t="shared" si="17"/>
        <v>0</v>
      </c>
      <c r="F52" s="38">
        <f t="shared" si="17"/>
        <v>0</v>
      </c>
      <c r="G52" s="38">
        <f t="shared" si="17"/>
        <v>0</v>
      </c>
      <c r="H52" s="38">
        <f t="shared" si="17"/>
        <v>0</v>
      </c>
      <c r="I52" s="38">
        <f t="shared" si="17"/>
        <v>0</v>
      </c>
      <c r="J52" s="38">
        <f t="shared" si="17"/>
        <v>0</v>
      </c>
      <c r="K52" s="38">
        <f t="shared" si="17"/>
        <v>0</v>
      </c>
      <c r="L52" s="38">
        <f t="shared" si="17"/>
        <v>0</v>
      </c>
      <c r="M52" s="38">
        <f t="shared" si="17"/>
        <v>0</v>
      </c>
      <c r="N52" s="33">
        <f t="shared" si="13"/>
        <v>100</v>
      </c>
      <c r="O52" s="26"/>
    </row>
    <row r="53" spans="1:15" ht="15.75" customHeight="1" x14ac:dyDescent="0.2">
      <c r="A53" s="77" t="s">
        <v>210</v>
      </c>
      <c r="B53" s="82">
        <f>B49-B50-B51-B52</f>
        <v>400</v>
      </c>
      <c r="C53" s="82">
        <f t="shared" ref="C53:M53" si="18">C49-C50-C51-C52</f>
        <v>-119</v>
      </c>
      <c r="D53" s="82">
        <f t="shared" si="18"/>
        <v>0</v>
      </c>
      <c r="E53" s="82">
        <f t="shared" si="18"/>
        <v>0</v>
      </c>
      <c r="F53" s="82">
        <f t="shared" si="18"/>
        <v>0</v>
      </c>
      <c r="G53" s="82">
        <f t="shared" si="18"/>
        <v>0</v>
      </c>
      <c r="H53" s="82">
        <f t="shared" si="18"/>
        <v>0</v>
      </c>
      <c r="I53" s="82">
        <f t="shared" si="18"/>
        <v>0</v>
      </c>
      <c r="J53" s="82">
        <f t="shared" si="18"/>
        <v>0</v>
      </c>
      <c r="K53" s="82">
        <f t="shared" si="18"/>
        <v>0</v>
      </c>
      <c r="L53" s="82">
        <f t="shared" si="18"/>
        <v>0</v>
      </c>
      <c r="M53" s="82">
        <f t="shared" si="18"/>
        <v>0</v>
      </c>
      <c r="N53" s="82">
        <f t="shared" si="13"/>
        <v>281</v>
      </c>
      <c r="O53" s="26"/>
    </row>
    <row r="54" spans="1:15" ht="15.75" customHeight="1" x14ac:dyDescent="0.2">
      <c r="A54" s="18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2"/>
      <c r="N54" s="32"/>
      <c r="O54" s="26"/>
    </row>
    <row r="55" spans="1:15" ht="15.75" customHeight="1" x14ac:dyDescent="0.2">
      <c r="A55" s="83" t="s">
        <v>123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5">
        <f t="shared" ref="N55:N61" si="19">SUM(B55:M55)</f>
        <v>0</v>
      </c>
      <c r="O55" s="26"/>
    </row>
    <row r="56" spans="1:15" ht="15.75" customHeight="1" x14ac:dyDescent="0.2">
      <c r="A56" s="37" t="s">
        <v>124</v>
      </c>
      <c r="B56" s="38">
        <v>100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3">
        <f t="shared" si="19"/>
        <v>100</v>
      </c>
      <c r="O56" s="26"/>
    </row>
    <row r="57" spans="1:15" ht="15.75" customHeight="1" x14ac:dyDescent="0.2">
      <c r="A57" s="37" t="s">
        <v>125</v>
      </c>
      <c r="B57" s="86">
        <f t="shared" ref="B57:M57" si="20">B17</f>
        <v>100</v>
      </c>
      <c r="C57" s="87">
        <f t="shared" si="20"/>
        <v>0</v>
      </c>
      <c r="D57" s="87">
        <f t="shared" si="20"/>
        <v>0</v>
      </c>
      <c r="E57" s="87">
        <f t="shared" si="20"/>
        <v>0</v>
      </c>
      <c r="F57" s="87">
        <f t="shared" si="20"/>
        <v>0</v>
      </c>
      <c r="G57" s="87">
        <f t="shared" si="20"/>
        <v>0</v>
      </c>
      <c r="H57" s="87">
        <f t="shared" si="20"/>
        <v>0</v>
      </c>
      <c r="I57" s="87">
        <f t="shared" si="20"/>
        <v>0</v>
      </c>
      <c r="J57" s="87">
        <f t="shared" si="20"/>
        <v>0</v>
      </c>
      <c r="K57" s="87">
        <f t="shared" si="20"/>
        <v>0</v>
      </c>
      <c r="L57" s="87">
        <f t="shared" si="20"/>
        <v>0</v>
      </c>
      <c r="M57" s="87">
        <f t="shared" si="20"/>
        <v>0</v>
      </c>
      <c r="N57" s="33">
        <f t="shared" si="19"/>
        <v>100</v>
      </c>
      <c r="O57" s="26"/>
    </row>
    <row r="58" spans="1:15" ht="15.75" customHeight="1" x14ac:dyDescent="0.2">
      <c r="A58" s="37" t="s">
        <v>126</v>
      </c>
      <c r="B58" s="38">
        <v>1000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3">
        <f t="shared" si="19"/>
        <v>1000</v>
      </c>
      <c r="O58" s="26"/>
    </row>
    <row r="59" spans="1:15" ht="15.75" customHeight="1" x14ac:dyDescent="0.2">
      <c r="A59" s="37" t="s">
        <v>127</v>
      </c>
      <c r="B59" s="38">
        <v>200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3">
        <f t="shared" si="19"/>
        <v>200</v>
      </c>
      <c r="O59" s="26"/>
    </row>
    <row r="60" spans="1:15" ht="15.75" customHeight="1" x14ac:dyDescent="0.2">
      <c r="A60" s="37" t="s">
        <v>128</v>
      </c>
      <c r="B60" s="88">
        <f t="shared" ref="B60:M60" si="21">IF(B58=0,"",B59/B58)</f>
        <v>0.2</v>
      </c>
      <c r="C60" s="89" t="str">
        <f t="shared" si="21"/>
        <v/>
      </c>
      <c r="D60" s="89" t="str">
        <f t="shared" si="21"/>
        <v/>
      </c>
      <c r="E60" s="89" t="str">
        <f t="shared" si="21"/>
        <v/>
      </c>
      <c r="F60" s="89" t="str">
        <f t="shared" si="21"/>
        <v/>
      </c>
      <c r="G60" s="89" t="str">
        <f t="shared" si="21"/>
        <v/>
      </c>
      <c r="H60" s="89" t="str">
        <f t="shared" si="21"/>
        <v/>
      </c>
      <c r="I60" s="89" t="str">
        <f t="shared" si="21"/>
        <v/>
      </c>
      <c r="J60" s="89" t="str">
        <f t="shared" si="21"/>
        <v/>
      </c>
      <c r="K60" s="89" t="str">
        <f t="shared" si="21"/>
        <v/>
      </c>
      <c r="L60" s="89" t="str">
        <f t="shared" si="21"/>
        <v/>
      </c>
      <c r="M60" s="89" t="str">
        <f t="shared" si="21"/>
        <v/>
      </c>
      <c r="N60" s="33">
        <f t="shared" si="19"/>
        <v>0.2</v>
      </c>
      <c r="O60" s="26"/>
    </row>
    <row r="61" spans="1:15" ht="15.75" customHeight="1" x14ac:dyDescent="0.2">
      <c r="A61" s="37" t="s">
        <v>129</v>
      </c>
      <c r="B61" s="72">
        <f t="shared" ref="B61:M61" si="22">B56-B57+B59</f>
        <v>200</v>
      </c>
      <c r="C61" s="38">
        <f t="shared" si="22"/>
        <v>0</v>
      </c>
      <c r="D61" s="38">
        <f t="shared" si="22"/>
        <v>0</v>
      </c>
      <c r="E61" s="38">
        <f t="shared" si="22"/>
        <v>0</v>
      </c>
      <c r="F61" s="38">
        <f t="shared" si="22"/>
        <v>0</v>
      </c>
      <c r="G61" s="38">
        <f t="shared" si="22"/>
        <v>0</v>
      </c>
      <c r="H61" s="38">
        <f t="shared" si="22"/>
        <v>0</v>
      </c>
      <c r="I61" s="38">
        <f t="shared" si="22"/>
        <v>0</v>
      </c>
      <c r="J61" s="38">
        <f t="shared" si="22"/>
        <v>0</v>
      </c>
      <c r="K61" s="38">
        <f t="shared" si="22"/>
        <v>0</v>
      </c>
      <c r="L61" s="38">
        <f t="shared" si="22"/>
        <v>0</v>
      </c>
      <c r="M61" s="38">
        <f t="shared" si="22"/>
        <v>0</v>
      </c>
      <c r="N61" s="33">
        <f t="shared" si="19"/>
        <v>200</v>
      </c>
      <c r="O61" s="26"/>
    </row>
    <row r="62" spans="1:15" ht="15.75" customHeight="1" x14ac:dyDescent="0.2">
      <c r="A62" s="18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2"/>
      <c r="N62" s="3"/>
      <c r="O62" s="26"/>
    </row>
    <row r="63" spans="1:15" ht="15.75" customHeight="1" x14ac:dyDescent="0.2"/>
    <row r="64" spans="1:15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8">
    <mergeCell ref="A1:A4"/>
    <mergeCell ref="B1:C1"/>
    <mergeCell ref="D1:H1"/>
    <mergeCell ref="B2:C2"/>
    <mergeCell ref="D2:F2"/>
    <mergeCell ref="B3:C3"/>
    <mergeCell ref="D3:E3"/>
    <mergeCell ref="G3:H3"/>
  </mergeCells>
  <pageMargins left="0.511811024" right="0.511811024" top="0.78740157499999996" bottom="0.78740157499999996" header="0.31496062000000002" footer="0.31496062000000002"/>
  <ignoredErrors>
    <ignoredError sqref="C6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9"/>
    <outlinePr summaryBelow="0" summaryRight="0"/>
  </sheetPr>
  <dimension ref="A1:O1008"/>
  <sheetViews>
    <sheetView workbookViewId="0">
      <selection activeCell="D13" sqref="D13"/>
    </sheetView>
  </sheetViews>
  <sheetFormatPr defaultColWidth="14.42578125" defaultRowHeight="15" customHeight="1" x14ac:dyDescent="0.2"/>
  <cols>
    <col min="4" max="4" width="15" customWidth="1"/>
  </cols>
  <sheetData>
    <row r="1" spans="1:15" x14ac:dyDescent="0.25">
      <c r="A1" s="222" t="s">
        <v>0</v>
      </c>
      <c r="B1" s="208"/>
      <c r="C1" s="208"/>
      <c r="D1" s="208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222" t="s">
        <v>4</v>
      </c>
      <c r="B2" s="208"/>
      <c r="C2" s="6">
        <v>8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4"/>
      <c r="B3" s="4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4"/>
    </row>
    <row r="4" spans="1:15" x14ac:dyDescent="0.25">
      <c r="A4" s="4" t="s">
        <v>5</v>
      </c>
      <c r="B4" s="9" t="s">
        <v>7</v>
      </c>
      <c r="C4" s="17" t="str">
        <f>CONCATENATE("Janeiro/",'Fluxo de caixa'!$H$2)</f>
        <v>Janeiro/2020</v>
      </c>
      <c r="D4" s="17" t="str">
        <f>CONCATENATE("Fevereiro/",'Fluxo de caixa'!$H$2)</f>
        <v>Fevereiro/2020</v>
      </c>
      <c r="E4" s="17" t="str">
        <f>CONCATENATE("Março/",'Fluxo de caixa'!$H$2)</f>
        <v>Março/2020</v>
      </c>
      <c r="F4" s="17" t="str">
        <f>CONCATENATE("Abril/",'Fluxo de caixa'!$H$2)</f>
        <v>Abril/2020</v>
      </c>
      <c r="G4" s="17" t="str">
        <f>CONCATENATE("Maio/",'Fluxo de caixa'!$H$2)</f>
        <v>Maio/2020</v>
      </c>
      <c r="H4" s="17" t="str">
        <f>CONCATENATE("Junho/",'Fluxo de caixa'!$H$2)</f>
        <v>Junho/2020</v>
      </c>
      <c r="I4" s="17" t="str">
        <f>CONCATENATE("Julho/",'Fluxo de caixa'!$H$2)</f>
        <v>Julho/2020</v>
      </c>
      <c r="J4" s="17" t="str">
        <f>CONCATENATE("Agosto/",'Fluxo de caixa'!$H$2)</f>
        <v>Agosto/2020</v>
      </c>
      <c r="K4" s="17" t="str">
        <f>CONCATENATE("Setembro/",'Fluxo de caixa'!$H$2)</f>
        <v>Setembro/2020</v>
      </c>
      <c r="L4" s="17" t="str">
        <f>CONCATENATE("Outubro/",'Fluxo de caixa'!$H$2)</f>
        <v>Outubro/2020</v>
      </c>
      <c r="M4" s="17" t="str">
        <f>CONCATENATE("Novembro/",'Fluxo de caixa'!$H$2)</f>
        <v>Novembro/2020</v>
      </c>
      <c r="N4" s="17" t="str">
        <f>CONCATENATE("Dezembro/",'Fluxo de caixa'!$H$2)</f>
        <v>Dezembro/2020</v>
      </c>
      <c r="O4" s="4"/>
    </row>
    <row r="5" spans="1:15" x14ac:dyDescent="0.25">
      <c r="A5" s="25">
        <v>201</v>
      </c>
      <c r="B5" s="4" t="s">
        <v>18</v>
      </c>
      <c r="C5" s="25">
        <v>100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25">
        <v>202</v>
      </c>
      <c r="B6" s="4" t="s">
        <v>18</v>
      </c>
      <c r="C6" s="25">
        <v>100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25">
        <v>203</v>
      </c>
      <c r="B7" s="4" t="s">
        <v>18</v>
      </c>
      <c r="C7" s="25">
        <v>100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A8" s="25">
        <v>204</v>
      </c>
      <c r="B8" s="4" t="s">
        <v>18</v>
      </c>
      <c r="C8" s="25">
        <v>100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A9" s="25">
        <v>301</v>
      </c>
      <c r="B9" s="4" t="s">
        <v>18</v>
      </c>
      <c r="C9" s="25">
        <v>0</v>
      </c>
      <c r="D9" s="25">
        <v>100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25">
      <c r="A10" s="25">
        <v>302</v>
      </c>
      <c r="B10" s="4" t="s">
        <v>18</v>
      </c>
      <c r="C10" s="25">
        <v>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25">
        <v>303</v>
      </c>
      <c r="B11" s="4" t="s">
        <v>18</v>
      </c>
      <c r="C11" s="4">
        <v>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25">
      <c r="A12" s="25">
        <v>304</v>
      </c>
      <c r="B12" s="4" t="s">
        <v>18</v>
      </c>
      <c r="C12" s="4">
        <v>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s="186" customFormat="1" x14ac:dyDescent="0.25">
      <c r="A13" s="2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s="186" customFormat="1" x14ac:dyDescent="0.25">
      <c r="A14" s="2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s="186" customFormat="1" x14ac:dyDescent="0.25">
      <c r="A15" s="2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s="186" customFormat="1" x14ac:dyDescent="0.25">
      <c r="A16" s="2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s="186" customFormat="1" x14ac:dyDescent="0.25">
      <c r="A17" s="2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s="186" customFormat="1" x14ac:dyDescent="0.25">
      <c r="A18" s="2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s="186" customFormat="1" x14ac:dyDescent="0.25">
      <c r="A19" s="2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s="186" customFormat="1" x14ac:dyDescent="0.25">
      <c r="A20" s="25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29" t="s">
        <v>27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4"/>
    </row>
    <row r="22" spans="1:15" x14ac:dyDescent="0.25">
      <c r="A22" s="223" t="s">
        <v>28</v>
      </c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5"/>
      <c r="O22" s="4"/>
    </row>
    <row r="23" spans="1:15" x14ac:dyDescent="0.25">
      <c r="A23" s="2" t="s">
        <v>29</v>
      </c>
      <c r="B23" s="4"/>
      <c r="C23" s="31">
        <f t="shared" ref="C23:N23" si="0">SUM(C5:C21)</f>
        <v>400</v>
      </c>
      <c r="D23" s="31">
        <f t="shared" si="0"/>
        <v>100</v>
      </c>
      <c r="E23" s="31">
        <f t="shared" si="0"/>
        <v>0</v>
      </c>
      <c r="F23" s="31">
        <f t="shared" si="0"/>
        <v>0</v>
      </c>
      <c r="G23" s="31">
        <f t="shared" si="0"/>
        <v>0</v>
      </c>
      <c r="H23" s="31">
        <f t="shared" si="0"/>
        <v>0</v>
      </c>
      <c r="I23" s="31">
        <f t="shared" si="0"/>
        <v>0</v>
      </c>
      <c r="J23" s="31">
        <f t="shared" si="0"/>
        <v>0</v>
      </c>
      <c r="K23" s="31">
        <f t="shared" si="0"/>
        <v>0</v>
      </c>
      <c r="L23" s="31">
        <f t="shared" si="0"/>
        <v>0</v>
      </c>
      <c r="M23" s="31">
        <f t="shared" si="0"/>
        <v>0</v>
      </c>
      <c r="N23" s="31">
        <f t="shared" si="0"/>
        <v>0</v>
      </c>
      <c r="O23" s="4"/>
    </row>
    <row r="24" spans="1:1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1:15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5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5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1:15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1:15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5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1:15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1:15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1:15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1:15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1:15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1:15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1:15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1:15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1:15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1:15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1:15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1:15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1:15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1:15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1:15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1:15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1:15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1:15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1:15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1:15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1:15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1:15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1:15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1:15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1:15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1:15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1:15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1:15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1:15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1:15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1:15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1:15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1:15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1:15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1:15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1:15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1:15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1:15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1:15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1:15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1:15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1:15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1:15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1:15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1:15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1:15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spans="1:15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1:15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1:15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1:15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1:15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1:15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1:15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1:15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1:15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1:15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1:15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1:15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1:15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1:15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5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5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1:15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1:15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1:15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1:15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1:15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1:15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1:15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1:15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1:15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1:15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1:15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1:15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1:15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1:15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1:15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1:15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1:15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1:15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1:15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1:15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1:15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1:15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1:15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1:15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1:15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1:15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1:15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1:15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1:15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1:15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1:15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1:15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1:15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1:15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1:15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1:15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 spans="1:15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</row>
    <row r="236" spans="1:15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1:15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1:15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1:15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spans="1:15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spans="1:15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1:15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1:15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1:15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1:15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1:15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1:15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spans="1:15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1:15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spans="1:15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1:15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1:15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1:15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1:15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1:15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1:15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1:15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1:15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1:15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spans="1:15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1:15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1:15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1:15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1:15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1:15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spans="1:15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1:15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spans="1:15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1:15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1:15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1:15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1:15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1:15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spans="1:15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spans="1:15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1:15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1:15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1:15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1:15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1:15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1:15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1:15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1:15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1:15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1:15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1:15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1:15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1:15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1:15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1:15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1:15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1:15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1:15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1:15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1:15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1:1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1:15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1:15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1:15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1:15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1:15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1:15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1:15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spans="1:15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1:15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1:15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1:15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1:15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1:15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1:15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1:1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1:15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1:15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1:15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1:15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spans="1:15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1:15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spans="1:15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1:15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1:1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1:1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1:15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1:15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1:15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spans="1:15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spans="1:15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spans="1:15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spans="1:15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1:15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spans="1:1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spans="1:15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spans="1:15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spans="1:15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spans="1:15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spans="1:15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spans="1:15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spans="1:15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spans="1:15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spans="1:15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1:15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spans="1:15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1:15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spans="1:15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spans="1:15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spans="1:15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spans="1:15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spans="1:15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1:15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1:15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1:15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1:15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spans="1:15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1:15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spans="1:15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1:15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spans="1:15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1:15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1:15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1:15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1:15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spans="1:15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1:15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spans="1:15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spans="1:15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1:15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spans="1:15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spans="1:15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spans="1:15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spans="1:15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spans="1:15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spans="1:15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1:15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1:15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1:15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spans="1:15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spans="1:15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1:15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1:1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1:15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spans="1:15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spans="1:15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spans="1:15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spans="1:15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1:15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spans="1:15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1:15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1:15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1:1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spans="1:1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spans="1:1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spans="1:1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spans="1:1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1:1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spans="1:1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spans="1:1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1:1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1:1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spans="1:1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spans="1:1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spans="1:1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1:1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spans="1:1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spans="1:1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spans="1:1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1:1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spans="1:1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spans="1:1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spans="1:1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spans="1:1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spans="1:1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spans="1:1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spans="1:1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spans="1:1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spans="1:1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spans="1:1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spans="1:1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spans="1:1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spans="1:1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spans="1:1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spans="1:1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spans="1:1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spans="1:1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spans="1:1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spans="1:1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spans="1:1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spans="1:1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spans="1:1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spans="1:1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spans="1:1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spans="1:1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spans="1:1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spans="1:1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spans="1:1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spans="1:1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1:1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spans="1:1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spans="1:1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spans="1:1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spans="1:1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spans="1:1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1:1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spans="1:1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spans="1:1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spans="1:1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spans="1:1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spans="1:1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spans="1:1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spans="1:1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spans="1:1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spans="1:1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spans="1:1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spans="1:1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spans="1:1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spans="1:1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spans="1:1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spans="1:1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spans="1:1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spans="1:1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spans="1:1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spans="1:1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spans="1:1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spans="1:1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spans="1:1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spans="1:1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spans="1:1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spans="1:1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spans="1:1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spans="1:1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spans="1:1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spans="1:1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spans="1:1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spans="1:1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spans="1:1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spans="1:1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spans="1:1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spans="1:1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spans="1:1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spans="1:1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spans="1:1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spans="1:1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spans="1:1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spans="1:1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spans="1:1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spans="1:1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spans="1:1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spans="1:1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spans="1:1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spans="1:1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</row>
    <row r="489" spans="1:1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</row>
    <row r="490" spans="1:1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</row>
    <row r="491" spans="1:1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</row>
    <row r="492" spans="1:1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</row>
    <row r="493" spans="1:1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</row>
    <row r="494" spans="1:1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</row>
    <row r="495" spans="1:1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</row>
    <row r="496" spans="1:1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</row>
    <row r="497" spans="1:1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</row>
    <row r="498" spans="1:1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</row>
    <row r="499" spans="1:1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</row>
    <row r="500" spans="1:1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</row>
    <row r="501" spans="1:1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</row>
    <row r="502" spans="1:1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</row>
    <row r="503" spans="1:1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</row>
    <row r="504" spans="1:1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</row>
    <row r="505" spans="1:1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</row>
    <row r="506" spans="1:1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</row>
    <row r="507" spans="1:1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</row>
    <row r="508" spans="1:1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</row>
    <row r="509" spans="1:1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</row>
    <row r="510" spans="1:1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</row>
    <row r="511" spans="1:1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</row>
    <row r="512" spans="1:1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</row>
    <row r="513" spans="1:1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</row>
    <row r="514" spans="1:1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</row>
    <row r="515" spans="1:1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</row>
    <row r="516" spans="1:1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</row>
    <row r="517" spans="1:1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</row>
    <row r="518" spans="1:1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</row>
    <row r="519" spans="1:1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</row>
    <row r="520" spans="1:1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</row>
    <row r="521" spans="1:1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</row>
    <row r="522" spans="1:1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</row>
    <row r="523" spans="1:1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</row>
    <row r="524" spans="1:1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</row>
    <row r="525" spans="1:1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</row>
    <row r="526" spans="1:1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</row>
    <row r="527" spans="1:1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</row>
    <row r="528" spans="1:1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</row>
    <row r="529" spans="1:1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</row>
    <row r="530" spans="1:1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</row>
    <row r="531" spans="1:1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</row>
    <row r="532" spans="1:1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</row>
    <row r="533" spans="1:1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</row>
    <row r="534" spans="1:1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</row>
    <row r="535" spans="1:1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</row>
    <row r="536" spans="1:1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</row>
    <row r="537" spans="1:1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</row>
    <row r="538" spans="1:1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</row>
    <row r="539" spans="1:1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</row>
    <row r="540" spans="1:1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</row>
    <row r="541" spans="1:1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</row>
    <row r="542" spans="1:1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</row>
    <row r="543" spans="1:1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</row>
    <row r="544" spans="1:1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</row>
    <row r="545" spans="1:1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</row>
    <row r="546" spans="1:1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</row>
    <row r="547" spans="1:1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</row>
    <row r="548" spans="1:1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</row>
    <row r="549" spans="1:1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</row>
    <row r="550" spans="1:1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</row>
    <row r="551" spans="1:1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</row>
    <row r="552" spans="1:1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</row>
    <row r="553" spans="1:1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</row>
    <row r="554" spans="1:1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</row>
    <row r="555" spans="1:1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</row>
    <row r="556" spans="1:1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</row>
    <row r="557" spans="1:1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</row>
    <row r="558" spans="1:1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</row>
    <row r="559" spans="1:1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</row>
    <row r="560" spans="1:1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</row>
    <row r="561" spans="1:1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</row>
    <row r="562" spans="1:1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</row>
    <row r="563" spans="1:1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</row>
    <row r="564" spans="1:1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</row>
    <row r="565" spans="1:1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</row>
    <row r="566" spans="1:1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</row>
    <row r="567" spans="1:1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</row>
    <row r="568" spans="1:1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</row>
    <row r="569" spans="1:1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</row>
    <row r="570" spans="1:1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</row>
    <row r="571" spans="1:1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</row>
    <row r="572" spans="1:1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</row>
    <row r="573" spans="1:1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</row>
    <row r="574" spans="1:1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</row>
    <row r="575" spans="1:1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</row>
    <row r="576" spans="1:1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</row>
    <row r="577" spans="1:1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</row>
    <row r="578" spans="1:1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</row>
    <row r="579" spans="1:1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</row>
    <row r="580" spans="1:1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</row>
    <row r="581" spans="1:1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</row>
    <row r="582" spans="1:1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</row>
    <row r="583" spans="1:1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</row>
    <row r="584" spans="1:1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</row>
    <row r="585" spans="1:1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</row>
    <row r="586" spans="1:1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</row>
    <row r="587" spans="1:1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</row>
    <row r="588" spans="1:1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</row>
    <row r="589" spans="1:1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</row>
    <row r="590" spans="1:1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</row>
    <row r="591" spans="1:1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</row>
    <row r="592" spans="1:1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</row>
    <row r="593" spans="1:1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</row>
    <row r="594" spans="1:1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</row>
    <row r="595" spans="1:1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</row>
    <row r="596" spans="1:1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</row>
    <row r="597" spans="1:1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</row>
    <row r="598" spans="1:1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</row>
    <row r="599" spans="1:1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</row>
    <row r="600" spans="1:1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</row>
    <row r="601" spans="1:1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</row>
    <row r="602" spans="1:1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</row>
    <row r="603" spans="1:1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</row>
    <row r="604" spans="1:1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</row>
    <row r="605" spans="1:1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</row>
    <row r="606" spans="1:1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</row>
    <row r="607" spans="1:1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</row>
    <row r="608" spans="1:1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</row>
    <row r="609" spans="1:1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</row>
    <row r="610" spans="1:1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</row>
    <row r="611" spans="1:1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</row>
    <row r="612" spans="1:1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</row>
    <row r="613" spans="1:1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</row>
    <row r="614" spans="1:1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</row>
    <row r="615" spans="1:1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</row>
    <row r="616" spans="1:1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</row>
    <row r="617" spans="1:1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</row>
    <row r="618" spans="1:1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</row>
    <row r="619" spans="1:1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</row>
    <row r="620" spans="1:1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</row>
    <row r="621" spans="1:1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</row>
    <row r="622" spans="1:1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</row>
    <row r="623" spans="1:1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</row>
    <row r="624" spans="1:1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</row>
    <row r="625" spans="1:1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</row>
    <row r="626" spans="1:1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</row>
    <row r="627" spans="1:1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</row>
    <row r="628" spans="1:1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</row>
    <row r="629" spans="1:1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</row>
    <row r="630" spans="1:1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</row>
    <row r="631" spans="1:1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</row>
    <row r="632" spans="1:1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</row>
    <row r="633" spans="1:1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</row>
    <row r="634" spans="1:1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</row>
    <row r="635" spans="1:1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</row>
    <row r="636" spans="1:1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</row>
    <row r="637" spans="1:1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</row>
    <row r="638" spans="1:1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</row>
    <row r="639" spans="1:1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</row>
    <row r="640" spans="1:1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</row>
    <row r="641" spans="1:1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</row>
    <row r="642" spans="1:1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</row>
    <row r="643" spans="1:1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</row>
    <row r="644" spans="1:1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</row>
    <row r="645" spans="1:1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</row>
    <row r="646" spans="1:1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</row>
    <row r="647" spans="1:1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</row>
    <row r="648" spans="1:1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</row>
    <row r="649" spans="1:1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</row>
    <row r="650" spans="1:1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</row>
    <row r="651" spans="1:1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</row>
    <row r="652" spans="1:1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</row>
    <row r="653" spans="1:1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</row>
    <row r="654" spans="1:1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</row>
    <row r="655" spans="1:1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</row>
    <row r="656" spans="1:1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</row>
    <row r="657" spans="1:1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</row>
    <row r="658" spans="1:1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</row>
    <row r="659" spans="1:1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</row>
    <row r="660" spans="1:1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</row>
    <row r="661" spans="1:1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</row>
    <row r="662" spans="1:1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</row>
    <row r="663" spans="1:1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</row>
    <row r="664" spans="1:1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</row>
    <row r="665" spans="1:1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</row>
    <row r="666" spans="1:1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</row>
    <row r="667" spans="1:15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</row>
    <row r="668" spans="1:15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</row>
    <row r="669" spans="1:15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</row>
    <row r="670" spans="1:15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</row>
    <row r="671" spans="1:15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</row>
    <row r="672" spans="1:15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</row>
    <row r="673" spans="1:15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</row>
    <row r="674" spans="1:15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</row>
    <row r="675" spans="1:15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</row>
    <row r="676" spans="1:15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</row>
    <row r="677" spans="1:15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</row>
    <row r="678" spans="1:15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</row>
    <row r="679" spans="1:15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</row>
    <row r="680" spans="1:15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</row>
    <row r="681" spans="1:15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</row>
    <row r="682" spans="1:15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</row>
    <row r="683" spans="1:15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</row>
    <row r="684" spans="1:15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</row>
    <row r="685" spans="1:15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</row>
    <row r="686" spans="1:15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</row>
    <row r="687" spans="1:15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</row>
    <row r="688" spans="1:15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</row>
    <row r="689" spans="1:15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</row>
    <row r="690" spans="1:15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</row>
    <row r="691" spans="1:15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</row>
    <row r="692" spans="1:15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</row>
    <row r="693" spans="1:15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</row>
    <row r="694" spans="1:15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</row>
    <row r="695" spans="1:15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</row>
    <row r="696" spans="1:15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</row>
    <row r="697" spans="1:15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</row>
    <row r="698" spans="1:15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</row>
    <row r="699" spans="1:15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</row>
    <row r="700" spans="1:15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</row>
    <row r="701" spans="1:15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</row>
    <row r="702" spans="1:15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</row>
    <row r="703" spans="1:15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</row>
    <row r="704" spans="1:15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</row>
    <row r="705" spans="1:15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</row>
    <row r="706" spans="1:15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</row>
    <row r="707" spans="1:15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</row>
    <row r="708" spans="1:15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</row>
    <row r="709" spans="1:15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</row>
    <row r="710" spans="1:15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</row>
    <row r="711" spans="1:15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</row>
    <row r="712" spans="1:15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</row>
    <row r="713" spans="1:15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</row>
    <row r="714" spans="1:15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</row>
    <row r="715" spans="1:15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</row>
    <row r="716" spans="1:15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</row>
    <row r="717" spans="1:15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</row>
    <row r="718" spans="1:15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</row>
    <row r="719" spans="1:15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</row>
    <row r="720" spans="1:15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</row>
    <row r="721" spans="1:15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</row>
    <row r="722" spans="1:15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</row>
    <row r="723" spans="1:15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</row>
    <row r="724" spans="1:15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</row>
    <row r="725" spans="1:15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</row>
    <row r="726" spans="1:15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</row>
    <row r="727" spans="1:15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</row>
    <row r="728" spans="1:15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</row>
    <row r="729" spans="1:15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</row>
    <row r="730" spans="1:15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</row>
    <row r="731" spans="1:15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</row>
    <row r="732" spans="1:15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</row>
    <row r="733" spans="1:15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</row>
    <row r="734" spans="1:15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</row>
    <row r="735" spans="1:15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</row>
    <row r="736" spans="1:15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</row>
    <row r="737" spans="1:15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</row>
    <row r="738" spans="1:15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</row>
    <row r="739" spans="1:15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</row>
    <row r="740" spans="1:15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</row>
    <row r="741" spans="1:15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</row>
    <row r="742" spans="1:15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</row>
    <row r="743" spans="1:15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</row>
    <row r="744" spans="1:15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</row>
    <row r="745" spans="1:15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</row>
    <row r="746" spans="1:15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</row>
    <row r="747" spans="1:15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</row>
    <row r="748" spans="1:15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</row>
    <row r="749" spans="1:15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</row>
    <row r="750" spans="1:15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</row>
    <row r="751" spans="1:15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</row>
    <row r="752" spans="1:15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</row>
    <row r="753" spans="1:15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</row>
    <row r="754" spans="1:15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</row>
    <row r="755" spans="1:15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</row>
    <row r="756" spans="1:15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</row>
    <row r="757" spans="1:15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</row>
    <row r="758" spans="1:15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</row>
    <row r="759" spans="1:15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</row>
    <row r="760" spans="1:15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</row>
    <row r="761" spans="1:15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</row>
    <row r="762" spans="1:15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</row>
    <row r="763" spans="1:15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</row>
    <row r="764" spans="1:15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</row>
    <row r="765" spans="1:15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</row>
    <row r="766" spans="1:15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</row>
    <row r="767" spans="1:15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</row>
    <row r="768" spans="1:15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</row>
    <row r="769" spans="1:15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</row>
    <row r="770" spans="1:15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</row>
    <row r="771" spans="1:15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</row>
    <row r="772" spans="1:15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</row>
    <row r="773" spans="1:15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</row>
    <row r="774" spans="1:15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</row>
    <row r="775" spans="1:15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</row>
    <row r="776" spans="1:15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</row>
    <row r="777" spans="1:15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</row>
    <row r="778" spans="1:15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</row>
    <row r="779" spans="1:15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</row>
    <row r="780" spans="1:15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</row>
    <row r="781" spans="1:15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</row>
    <row r="782" spans="1:15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</row>
    <row r="783" spans="1:15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</row>
    <row r="784" spans="1:15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</row>
    <row r="785" spans="1:15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</row>
    <row r="786" spans="1:15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</row>
    <row r="787" spans="1:15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</row>
    <row r="788" spans="1:15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</row>
    <row r="789" spans="1:15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</row>
    <row r="790" spans="1:15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</row>
    <row r="791" spans="1:15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</row>
    <row r="792" spans="1:15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</row>
    <row r="793" spans="1:15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</row>
    <row r="794" spans="1:15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</row>
    <row r="795" spans="1:15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</row>
    <row r="796" spans="1:15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</row>
    <row r="797" spans="1:15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</row>
    <row r="798" spans="1:15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</row>
    <row r="799" spans="1:15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</row>
    <row r="800" spans="1:15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</row>
    <row r="801" spans="1:15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</row>
    <row r="802" spans="1:15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</row>
    <row r="803" spans="1:15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</row>
    <row r="804" spans="1:15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</row>
    <row r="805" spans="1:15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</row>
    <row r="806" spans="1:15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</row>
    <row r="807" spans="1:15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</row>
    <row r="808" spans="1:15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</row>
    <row r="809" spans="1:15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</row>
    <row r="810" spans="1:15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</row>
    <row r="811" spans="1:15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</row>
    <row r="812" spans="1:15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</row>
    <row r="813" spans="1:15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</row>
    <row r="814" spans="1:15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</row>
    <row r="815" spans="1:15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</row>
    <row r="816" spans="1:15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</row>
    <row r="817" spans="1:15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</row>
    <row r="818" spans="1:15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</row>
    <row r="819" spans="1:15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</row>
    <row r="820" spans="1:15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</row>
    <row r="821" spans="1:15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</row>
    <row r="822" spans="1:15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</row>
    <row r="823" spans="1:15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</row>
    <row r="824" spans="1:15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</row>
    <row r="825" spans="1:15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</row>
    <row r="826" spans="1:15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</row>
    <row r="827" spans="1:15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</row>
    <row r="828" spans="1:15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</row>
    <row r="829" spans="1:15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</row>
    <row r="830" spans="1:15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</row>
    <row r="831" spans="1:15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</row>
    <row r="832" spans="1:15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</row>
    <row r="833" spans="1:15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</row>
    <row r="834" spans="1:15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</row>
    <row r="835" spans="1:15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</row>
    <row r="836" spans="1:15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</row>
    <row r="837" spans="1:15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</row>
    <row r="838" spans="1:15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</row>
    <row r="839" spans="1:15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</row>
    <row r="840" spans="1:15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</row>
    <row r="841" spans="1:15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</row>
    <row r="842" spans="1:15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</row>
    <row r="843" spans="1:15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</row>
    <row r="844" spans="1:15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</row>
    <row r="845" spans="1:15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</row>
    <row r="846" spans="1:15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</row>
    <row r="847" spans="1:15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</row>
    <row r="848" spans="1:15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</row>
    <row r="849" spans="1:15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</row>
    <row r="850" spans="1:15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</row>
    <row r="851" spans="1:15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</row>
    <row r="852" spans="1:15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</row>
    <row r="853" spans="1:15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</row>
    <row r="854" spans="1:15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</row>
    <row r="855" spans="1:15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</row>
    <row r="856" spans="1:15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</row>
    <row r="857" spans="1:15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</row>
    <row r="858" spans="1:15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</row>
    <row r="859" spans="1:15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</row>
    <row r="860" spans="1:15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</row>
    <row r="861" spans="1:15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</row>
    <row r="862" spans="1:15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</row>
    <row r="863" spans="1:15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</row>
    <row r="864" spans="1:15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</row>
    <row r="865" spans="1:15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</row>
    <row r="866" spans="1:15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</row>
    <row r="867" spans="1:15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</row>
    <row r="868" spans="1:15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</row>
    <row r="869" spans="1:15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</row>
    <row r="870" spans="1:15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</row>
    <row r="871" spans="1:15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</row>
    <row r="872" spans="1:15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</row>
    <row r="873" spans="1:15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</row>
    <row r="874" spans="1:15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</row>
    <row r="875" spans="1:15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</row>
    <row r="876" spans="1:15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</row>
    <row r="877" spans="1:15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</row>
    <row r="878" spans="1:15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</row>
    <row r="879" spans="1:15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</row>
    <row r="880" spans="1:15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</row>
    <row r="881" spans="1:15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</row>
    <row r="882" spans="1:15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</row>
    <row r="883" spans="1:15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</row>
    <row r="884" spans="1:15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</row>
    <row r="885" spans="1:15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</row>
    <row r="886" spans="1:15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</row>
    <row r="887" spans="1:15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</row>
    <row r="888" spans="1:15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</row>
    <row r="889" spans="1:15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</row>
    <row r="890" spans="1:15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</row>
    <row r="891" spans="1:15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</row>
    <row r="892" spans="1:15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</row>
    <row r="893" spans="1:15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</row>
    <row r="894" spans="1:15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</row>
    <row r="895" spans="1:15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</row>
    <row r="896" spans="1:15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</row>
    <row r="897" spans="1:15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</row>
    <row r="898" spans="1:15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</row>
    <row r="899" spans="1:15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</row>
    <row r="900" spans="1:15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</row>
    <row r="901" spans="1:15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</row>
    <row r="902" spans="1:15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</row>
    <row r="903" spans="1:15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</row>
    <row r="904" spans="1:15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</row>
    <row r="905" spans="1:15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</row>
    <row r="906" spans="1:15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</row>
    <row r="907" spans="1:15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</row>
    <row r="908" spans="1:15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</row>
    <row r="909" spans="1:15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</row>
    <row r="910" spans="1:15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</row>
    <row r="911" spans="1:15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</row>
    <row r="912" spans="1:15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</row>
    <row r="913" spans="1:15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</row>
    <row r="914" spans="1:15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</row>
    <row r="915" spans="1:15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</row>
    <row r="916" spans="1:15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</row>
    <row r="917" spans="1:15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</row>
    <row r="918" spans="1:15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</row>
    <row r="919" spans="1:15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</row>
    <row r="920" spans="1:15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</row>
    <row r="921" spans="1:15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</row>
    <row r="922" spans="1:15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</row>
    <row r="923" spans="1:15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</row>
    <row r="924" spans="1:15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</row>
    <row r="925" spans="1:15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</row>
    <row r="926" spans="1:15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</row>
    <row r="927" spans="1:15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</row>
    <row r="928" spans="1:15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</row>
    <row r="929" spans="1:15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</row>
    <row r="930" spans="1:15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</row>
    <row r="931" spans="1:15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</row>
    <row r="932" spans="1:15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</row>
    <row r="933" spans="1:15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</row>
    <row r="934" spans="1:15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</row>
    <row r="935" spans="1:15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</row>
    <row r="936" spans="1:15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</row>
    <row r="937" spans="1:15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</row>
    <row r="938" spans="1:15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</row>
    <row r="939" spans="1:15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</row>
    <row r="940" spans="1:15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</row>
    <row r="941" spans="1:15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</row>
    <row r="942" spans="1:15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</row>
    <row r="943" spans="1:15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</row>
    <row r="944" spans="1:15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</row>
    <row r="945" spans="1:15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</row>
    <row r="946" spans="1:15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</row>
    <row r="947" spans="1:15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</row>
    <row r="948" spans="1:15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</row>
    <row r="949" spans="1:15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</row>
    <row r="950" spans="1:15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</row>
    <row r="951" spans="1:15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</row>
    <row r="952" spans="1:15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</row>
    <row r="953" spans="1:15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</row>
    <row r="954" spans="1:15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</row>
    <row r="955" spans="1:15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</row>
    <row r="956" spans="1:15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</row>
    <row r="957" spans="1:15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</row>
    <row r="958" spans="1:15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</row>
    <row r="959" spans="1:15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</row>
    <row r="960" spans="1:15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</row>
    <row r="961" spans="1:15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</row>
    <row r="962" spans="1:15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</row>
    <row r="963" spans="1:15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</row>
    <row r="964" spans="1:15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</row>
    <row r="965" spans="1:15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</row>
    <row r="966" spans="1:15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</row>
    <row r="967" spans="1:15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</row>
    <row r="968" spans="1:15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</row>
    <row r="969" spans="1:15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</row>
    <row r="970" spans="1:15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</row>
    <row r="971" spans="1:15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</row>
    <row r="972" spans="1:15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</row>
    <row r="973" spans="1:15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</row>
    <row r="974" spans="1:15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</row>
    <row r="975" spans="1:15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</row>
    <row r="976" spans="1:15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</row>
    <row r="977" spans="1:15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</row>
    <row r="978" spans="1:15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</row>
    <row r="979" spans="1:15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</row>
    <row r="980" spans="1:15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</row>
    <row r="981" spans="1:15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</row>
    <row r="982" spans="1:15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</row>
    <row r="983" spans="1:15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</row>
    <row r="984" spans="1:15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</row>
    <row r="985" spans="1:15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</row>
    <row r="986" spans="1:15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</row>
    <row r="987" spans="1:15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</row>
    <row r="988" spans="1:15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</row>
    <row r="989" spans="1:15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</row>
    <row r="990" spans="1:15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</row>
    <row r="991" spans="1:15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</row>
    <row r="992" spans="1:15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</row>
    <row r="993" spans="1:15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</row>
    <row r="994" spans="1:15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</row>
    <row r="995" spans="1:15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</row>
    <row r="996" spans="1:15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</row>
    <row r="997" spans="1:15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</row>
    <row r="998" spans="1:15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</row>
    <row r="999" spans="1:15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</row>
    <row r="1000" spans="1:15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</row>
    <row r="1001" spans="1:15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</row>
    <row r="1002" spans="1:15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</row>
    <row r="1003" spans="1:15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</row>
    <row r="1004" spans="1:15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</row>
    <row r="1005" spans="1:15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</row>
    <row r="1006" spans="1:15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</row>
    <row r="1007" spans="1:15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</row>
    <row r="1008" spans="1:15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</row>
  </sheetData>
  <mergeCells count="3">
    <mergeCell ref="A1:D1"/>
    <mergeCell ref="A2:B2"/>
    <mergeCell ref="A22:N2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9"/>
    <outlinePr summaryBelow="0" summaryRight="0"/>
  </sheetPr>
  <dimension ref="A1:G1000"/>
  <sheetViews>
    <sheetView workbookViewId="0">
      <pane xSplit="1" ySplit="2" topLeftCell="B48" activePane="bottomRight" state="frozen"/>
      <selection activeCell="C11" sqref="C11"/>
      <selection pane="topRight" activeCell="C11" sqref="C11"/>
      <selection pane="bottomLeft" activeCell="C11" sqref="C11"/>
      <selection pane="bottomRight" activeCell="B5" sqref="B5"/>
    </sheetView>
  </sheetViews>
  <sheetFormatPr defaultColWidth="14.42578125" defaultRowHeight="15" customHeight="1" x14ac:dyDescent="0.2"/>
  <cols>
    <col min="1" max="1" width="23.85546875" customWidth="1"/>
    <col min="2" max="2" width="17.85546875" customWidth="1"/>
    <col min="3" max="3" width="15.7109375" customWidth="1"/>
    <col min="4" max="4" width="52.5703125" customWidth="1"/>
    <col min="5" max="5" width="52.7109375" customWidth="1"/>
    <col min="6" max="6" width="20.5703125" customWidth="1"/>
  </cols>
  <sheetData>
    <row r="1" spans="1:7" ht="93.75" customHeight="1" x14ac:dyDescent="0.2">
      <c r="B1" s="226" t="s">
        <v>32</v>
      </c>
      <c r="C1" s="200"/>
      <c r="D1" s="200"/>
      <c r="E1" s="200"/>
      <c r="F1" s="200"/>
      <c r="G1" s="40"/>
    </row>
    <row r="2" spans="1:7" ht="15.75" customHeight="1" x14ac:dyDescent="0.2">
      <c r="A2" s="41" t="s">
        <v>33</v>
      </c>
      <c r="B2" s="42" t="s">
        <v>35</v>
      </c>
      <c r="C2" s="41" t="s">
        <v>36</v>
      </c>
      <c r="D2" s="41" t="s">
        <v>37</v>
      </c>
      <c r="E2" s="41" t="s">
        <v>38</v>
      </c>
      <c r="F2" s="42" t="s">
        <v>39</v>
      </c>
      <c r="G2" s="43"/>
    </row>
    <row r="3" spans="1:7" ht="18" customHeight="1" x14ac:dyDescent="0.2">
      <c r="B3" s="227" t="s">
        <v>40</v>
      </c>
      <c r="C3" s="228"/>
      <c r="D3" s="228"/>
      <c r="E3" s="228"/>
      <c r="F3" s="228"/>
      <c r="G3" s="44"/>
    </row>
    <row r="4" spans="1:7" ht="15.75" customHeight="1" x14ac:dyDescent="0.2">
      <c r="A4" s="45" t="s">
        <v>41</v>
      </c>
      <c r="B4" s="46"/>
      <c r="C4" s="46"/>
      <c r="D4" s="46"/>
      <c r="E4" s="46"/>
      <c r="F4" s="47"/>
      <c r="G4" s="48"/>
    </row>
    <row r="5" spans="1:7" ht="15.75" customHeight="1" x14ac:dyDescent="0.2">
      <c r="A5" s="49" t="s">
        <v>42</v>
      </c>
      <c r="B5" s="46"/>
      <c r="C5" s="46"/>
      <c r="D5" s="46"/>
      <c r="E5" s="46"/>
      <c r="F5" s="47"/>
      <c r="G5" s="48"/>
    </row>
    <row r="6" spans="1:7" ht="15.75" customHeight="1" x14ac:dyDescent="0.2">
      <c r="A6" s="49" t="s">
        <v>44</v>
      </c>
      <c r="B6" s="46"/>
      <c r="C6" s="46"/>
      <c r="D6" s="46"/>
      <c r="E6" s="46"/>
      <c r="F6" s="47"/>
      <c r="G6" s="48"/>
    </row>
    <row r="7" spans="1:7" ht="15.75" customHeight="1" x14ac:dyDescent="0.2">
      <c r="A7" s="49" t="s">
        <v>45</v>
      </c>
      <c r="B7" s="46"/>
      <c r="C7" s="46"/>
      <c r="D7" s="46"/>
      <c r="E7" s="46"/>
      <c r="F7" s="47"/>
      <c r="G7" s="48"/>
    </row>
    <row r="8" spans="1:7" ht="15.75" customHeight="1" x14ac:dyDescent="0.2">
      <c r="A8" s="139" t="s">
        <v>152</v>
      </c>
      <c r="B8" s="46"/>
      <c r="C8" s="46"/>
      <c r="D8" s="46"/>
      <c r="E8" s="46"/>
      <c r="F8" s="47"/>
      <c r="G8" s="48"/>
    </row>
    <row r="9" spans="1:7" ht="15.75" customHeight="1" x14ac:dyDescent="0.2">
      <c r="A9" s="49" t="s">
        <v>47</v>
      </c>
      <c r="B9" s="46"/>
      <c r="C9" s="46"/>
      <c r="D9" s="46"/>
      <c r="E9" s="46"/>
      <c r="F9" s="47"/>
      <c r="G9" s="48"/>
    </row>
    <row r="10" spans="1:7" ht="15.75" customHeight="1" x14ac:dyDescent="0.2">
      <c r="A10" s="49"/>
      <c r="B10" s="46"/>
      <c r="C10" s="46"/>
      <c r="D10" s="46"/>
      <c r="E10" s="46"/>
      <c r="F10" s="47"/>
      <c r="G10" s="48"/>
    </row>
    <row r="11" spans="1:7" ht="15.75" customHeight="1" x14ac:dyDescent="0.2">
      <c r="A11" s="50"/>
      <c r="B11" s="51"/>
      <c r="C11" s="51"/>
      <c r="D11" s="51"/>
      <c r="E11" s="51"/>
      <c r="F11" s="52"/>
      <c r="G11" s="48"/>
    </row>
    <row r="12" spans="1:7" ht="15.75" customHeight="1" x14ac:dyDescent="0.2">
      <c r="A12" s="53"/>
      <c r="B12" s="54"/>
      <c r="C12" s="54"/>
      <c r="D12" s="54"/>
      <c r="E12" s="54"/>
      <c r="F12" s="54"/>
      <c r="G12" s="55"/>
    </row>
    <row r="13" spans="1:7" ht="15.75" customHeight="1" x14ac:dyDescent="0.2">
      <c r="A13" s="56"/>
      <c r="B13" s="227" t="s">
        <v>50</v>
      </c>
      <c r="C13" s="228"/>
      <c r="D13" s="228"/>
      <c r="E13" s="228"/>
      <c r="F13" s="229"/>
      <c r="G13" s="44"/>
    </row>
    <row r="14" spans="1:7" ht="15.75" customHeight="1" x14ac:dyDescent="0.2">
      <c r="A14" s="45" t="s">
        <v>51</v>
      </c>
      <c r="B14" s="57"/>
      <c r="C14" s="57"/>
      <c r="D14" s="57"/>
      <c r="E14" s="57"/>
      <c r="F14" s="58"/>
      <c r="G14" s="48"/>
    </row>
    <row r="15" spans="1:7" ht="15.75" customHeight="1" x14ac:dyDescent="0.2">
      <c r="A15" s="49" t="s">
        <v>52</v>
      </c>
      <c r="B15" s="46"/>
      <c r="C15" s="46"/>
      <c r="D15" s="46"/>
      <c r="E15" s="46"/>
      <c r="F15" s="47"/>
      <c r="G15" s="48"/>
    </row>
    <row r="16" spans="1:7" ht="15.75" customHeight="1" x14ac:dyDescent="0.2">
      <c r="A16" s="49" t="s">
        <v>53</v>
      </c>
      <c r="B16" s="46"/>
      <c r="C16" s="46"/>
      <c r="D16" s="46"/>
      <c r="E16" s="46"/>
      <c r="F16" s="47"/>
      <c r="G16" s="48"/>
    </row>
    <row r="17" spans="1:7" ht="15.75" customHeight="1" x14ac:dyDescent="0.2">
      <c r="A17" s="49" t="s">
        <v>54</v>
      </c>
      <c r="B17" s="46"/>
      <c r="C17" s="46"/>
      <c r="D17" s="46"/>
      <c r="E17" s="46"/>
      <c r="F17" s="47"/>
      <c r="G17" s="48"/>
    </row>
    <row r="18" spans="1:7" ht="15.75" customHeight="1" x14ac:dyDescent="0.2">
      <c r="A18" s="49" t="s">
        <v>55</v>
      </c>
      <c r="B18" s="46"/>
      <c r="C18" s="46"/>
      <c r="D18" s="46"/>
      <c r="E18" s="46"/>
      <c r="F18" s="47"/>
      <c r="G18" s="48"/>
    </row>
    <row r="19" spans="1:7" ht="15.75" customHeight="1" x14ac:dyDescent="0.2">
      <c r="A19" s="49" t="s">
        <v>56</v>
      </c>
      <c r="B19" s="46"/>
      <c r="C19" s="46"/>
      <c r="D19" s="46"/>
      <c r="E19" s="46"/>
      <c r="F19" s="47"/>
      <c r="G19" s="48"/>
    </row>
    <row r="20" spans="1:7" ht="15.75" customHeight="1" x14ac:dyDescent="0.2">
      <c r="A20" s="49" t="s">
        <v>57</v>
      </c>
      <c r="B20" s="46"/>
      <c r="C20" s="46"/>
      <c r="D20" s="46"/>
      <c r="E20" s="46"/>
      <c r="F20" s="47"/>
      <c r="G20" s="48"/>
    </row>
    <row r="21" spans="1:7" ht="15.75" customHeight="1" x14ac:dyDescent="0.2">
      <c r="A21" s="49" t="s">
        <v>58</v>
      </c>
      <c r="B21" s="46"/>
      <c r="C21" s="46"/>
      <c r="D21" s="46"/>
      <c r="E21" s="46"/>
      <c r="F21" s="47"/>
      <c r="G21" s="48"/>
    </row>
    <row r="22" spans="1:7" ht="15.75" customHeight="1" x14ac:dyDescent="0.2">
      <c r="A22" s="49" t="s">
        <v>60</v>
      </c>
      <c r="B22" s="46"/>
      <c r="C22" s="46"/>
      <c r="D22" s="46"/>
      <c r="E22" s="46"/>
      <c r="F22" s="47"/>
      <c r="G22" s="48"/>
    </row>
    <row r="23" spans="1:7" ht="15.75" customHeight="1" x14ac:dyDescent="0.2">
      <c r="A23" s="49" t="s">
        <v>61</v>
      </c>
      <c r="B23" s="46"/>
      <c r="C23" s="46"/>
      <c r="D23" s="46"/>
      <c r="E23" s="46"/>
      <c r="F23" s="47"/>
      <c r="G23" s="48"/>
    </row>
    <row r="24" spans="1:7" ht="15.75" customHeight="1" x14ac:dyDescent="0.2">
      <c r="A24" s="49" t="s">
        <v>62</v>
      </c>
      <c r="B24" s="46"/>
      <c r="C24" s="46"/>
      <c r="D24" s="46"/>
      <c r="E24" s="46"/>
      <c r="F24" s="47"/>
      <c r="G24" s="48"/>
    </row>
    <row r="25" spans="1:7" ht="15.75" customHeight="1" x14ac:dyDescent="0.2">
      <c r="A25" s="49"/>
      <c r="B25" s="46"/>
      <c r="C25" s="46"/>
      <c r="D25" s="46"/>
      <c r="E25" s="46"/>
      <c r="F25" s="47"/>
      <c r="G25" s="48"/>
    </row>
    <row r="26" spans="1:7" ht="15.75" customHeight="1" x14ac:dyDescent="0.2">
      <c r="A26" s="50"/>
      <c r="B26" s="51"/>
      <c r="C26" s="51"/>
      <c r="D26" s="51"/>
      <c r="E26" s="51"/>
      <c r="F26" s="52"/>
      <c r="G26" s="48"/>
    </row>
    <row r="27" spans="1:7" ht="15.75" customHeight="1" x14ac:dyDescent="0.2">
      <c r="A27" s="53"/>
      <c r="B27" s="54"/>
      <c r="C27" s="54"/>
      <c r="D27" s="54"/>
      <c r="E27" s="54"/>
      <c r="F27" s="54"/>
      <c r="G27" s="55"/>
    </row>
    <row r="28" spans="1:7" ht="15.75" customHeight="1" x14ac:dyDescent="0.2">
      <c r="A28" s="56"/>
      <c r="B28" s="227" t="s">
        <v>65</v>
      </c>
      <c r="C28" s="228"/>
      <c r="D28" s="228"/>
      <c r="E28" s="228"/>
      <c r="F28" s="229"/>
      <c r="G28" s="44"/>
    </row>
    <row r="29" spans="1:7" ht="15.75" customHeight="1" x14ac:dyDescent="0.2">
      <c r="A29" s="45" t="s">
        <v>66</v>
      </c>
      <c r="B29" s="46"/>
      <c r="C29" s="46"/>
      <c r="D29" s="46"/>
      <c r="E29" s="46"/>
      <c r="F29" s="47"/>
      <c r="G29" s="48"/>
    </row>
    <row r="30" spans="1:7" ht="15.75" customHeight="1" x14ac:dyDescent="0.2">
      <c r="A30" s="49" t="s">
        <v>67</v>
      </c>
      <c r="B30" s="46"/>
      <c r="C30" s="46"/>
      <c r="D30" s="46"/>
      <c r="E30" s="46"/>
      <c r="F30" s="47"/>
      <c r="G30" s="48"/>
    </row>
    <row r="31" spans="1:7" ht="15.75" customHeight="1" x14ac:dyDescent="0.2">
      <c r="A31" s="49" t="s">
        <v>69</v>
      </c>
      <c r="B31" s="46"/>
      <c r="C31" s="46"/>
      <c r="D31" s="46"/>
      <c r="E31" s="46"/>
      <c r="F31" s="47"/>
      <c r="G31" s="48"/>
    </row>
    <row r="32" spans="1:7" ht="15.75" customHeight="1" x14ac:dyDescent="0.2">
      <c r="A32" s="49" t="s">
        <v>70</v>
      </c>
      <c r="B32" s="46"/>
      <c r="C32" s="46"/>
      <c r="D32" s="46"/>
      <c r="E32" s="46"/>
      <c r="F32" s="47"/>
      <c r="G32" s="48"/>
    </row>
    <row r="33" spans="1:7" ht="15.75" customHeight="1" x14ac:dyDescent="0.2">
      <c r="A33" s="49" t="s">
        <v>71</v>
      </c>
      <c r="B33" s="46"/>
      <c r="C33" s="46"/>
      <c r="D33" s="46"/>
      <c r="E33" s="46"/>
      <c r="F33" s="47"/>
      <c r="G33" s="48"/>
    </row>
    <row r="34" spans="1:7" ht="15.75" customHeight="1" x14ac:dyDescent="0.2">
      <c r="A34" s="49" t="s">
        <v>72</v>
      </c>
      <c r="B34" s="46"/>
      <c r="C34" s="46"/>
      <c r="D34" s="46"/>
      <c r="E34" s="46"/>
      <c r="F34" s="47"/>
      <c r="G34" s="48"/>
    </row>
    <row r="35" spans="1:7" ht="15.75" customHeight="1" x14ac:dyDescent="0.2">
      <c r="A35" s="49" t="s">
        <v>73</v>
      </c>
      <c r="B35" s="46"/>
      <c r="C35" s="46"/>
      <c r="D35" s="46"/>
      <c r="E35" s="46"/>
      <c r="F35" s="47"/>
      <c r="G35" s="48"/>
    </row>
    <row r="36" spans="1:7" ht="15.75" customHeight="1" x14ac:dyDescent="0.2">
      <c r="A36" s="49" t="s">
        <v>58</v>
      </c>
      <c r="B36" s="46"/>
      <c r="C36" s="46"/>
      <c r="D36" s="46"/>
      <c r="E36" s="46"/>
      <c r="F36" s="47"/>
      <c r="G36" s="48"/>
    </row>
    <row r="37" spans="1:7" ht="15.75" customHeight="1" x14ac:dyDescent="0.2">
      <c r="A37" s="49" t="s">
        <v>74</v>
      </c>
      <c r="B37" s="46"/>
      <c r="C37" s="46"/>
      <c r="D37" s="46"/>
      <c r="E37" s="46"/>
      <c r="F37" s="47"/>
      <c r="G37" s="48"/>
    </row>
    <row r="38" spans="1:7" ht="15.75" customHeight="1" x14ac:dyDescent="0.2">
      <c r="A38" s="49" t="s">
        <v>75</v>
      </c>
      <c r="B38" s="46"/>
      <c r="C38" s="46"/>
      <c r="D38" s="46"/>
      <c r="E38" s="46"/>
      <c r="F38" s="47"/>
      <c r="G38" s="48"/>
    </row>
    <row r="39" spans="1:7" ht="15.75" customHeight="1" x14ac:dyDescent="0.2">
      <c r="A39" s="49" t="s">
        <v>76</v>
      </c>
      <c r="B39" s="46"/>
      <c r="C39" s="46"/>
      <c r="D39" s="46"/>
      <c r="E39" s="46"/>
      <c r="F39" s="47"/>
      <c r="G39" s="48"/>
    </row>
    <row r="40" spans="1:7" ht="15.75" customHeight="1" x14ac:dyDescent="0.2">
      <c r="A40" s="49" t="s">
        <v>77</v>
      </c>
      <c r="B40" s="46"/>
      <c r="C40" s="46"/>
      <c r="D40" s="46"/>
      <c r="E40" s="46"/>
      <c r="F40" s="47"/>
      <c r="G40" s="48"/>
    </row>
    <row r="41" spans="1:7" ht="15.75" customHeight="1" x14ac:dyDescent="0.2">
      <c r="A41" s="61" t="s">
        <v>78</v>
      </c>
      <c r="B41" s="46"/>
      <c r="C41" s="46"/>
      <c r="D41" s="46"/>
      <c r="E41" s="46"/>
      <c r="F41" s="47"/>
      <c r="G41" s="48"/>
    </row>
    <row r="42" spans="1:7" ht="15.75" customHeight="1" x14ac:dyDescent="0.2">
      <c r="A42" s="49" t="s">
        <v>79</v>
      </c>
      <c r="B42" s="46"/>
      <c r="C42" s="46"/>
      <c r="D42" s="46"/>
      <c r="E42" s="46"/>
      <c r="F42" s="47"/>
      <c r="G42" s="48"/>
    </row>
    <row r="43" spans="1:7" ht="15.75" customHeight="1" x14ac:dyDescent="0.2">
      <c r="A43" s="49" t="s">
        <v>81</v>
      </c>
      <c r="B43" s="46"/>
      <c r="C43" s="46"/>
      <c r="D43" s="46"/>
      <c r="E43" s="46"/>
      <c r="F43" s="47"/>
      <c r="G43" s="48"/>
    </row>
    <row r="44" spans="1:7" ht="15.75" customHeight="1" x14ac:dyDescent="0.2">
      <c r="A44" s="49" t="s">
        <v>82</v>
      </c>
      <c r="B44" s="46"/>
      <c r="C44" s="46"/>
      <c r="D44" s="46"/>
      <c r="E44" s="46"/>
      <c r="F44" s="47"/>
      <c r="G44" s="48"/>
    </row>
    <row r="45" spans="1:7" ht="15.75" customHeight="1" x14ac:dyDescent="0.2">
      <c r="A45" s="49" t="s">
        <v>83</v>
      </c>
      <c r="B45" s="46"/>
      <c r="C45" s="46"/>
      <c r="D45" s="46"/>
      <c r="E45" s="46"/>
      <c r="F45" s="47"/>
      <c r="G45" s="48"/>
    </row>
    <row r="46" spans="1:7" ht="15.75" customHeight="1" x14ac:dyDescent="0.2">
      <c r="A46" s="49" t="s">
        <v>85</v>
      </c>
      <c r="B46" s="46"/>
      <c r="C46" s="46"/>
      <c r="D46" s="46"/>
      <c r="E46" s="46"/>
      <c r="F46" s="47"/>
      <c r="G46" s="48"/>
    </row>
    <row r="47" spans="1:7" ht="15.75" customHeight="1" x14ac:dyDescent="0.2">
      <c r="A47" s="49" t="s">
        <v>86</v>
      </c>
      <c r="B47" s="46"/>
      <c r="C47" s="46"/>
      <c r="D47" s="46"/>
      <c r="E47" s="46"/>
      <c r="F47" s="47"/>
      <c r="G47" s="48"/>
    </row>
    <row r="48" spans="1:7" ht="15.75" customHeight="1" x14ac:dyDescent="0.2">
      <c r="A48" s="49" t="s">
        <v>87</v>
      </c>
      <c r="B48" s="46"/>
      <c r="C48" s="46"/>
      <c r="D48" s="46"/>
      <c r="E48" s="46"/>
      <c r="F48" s="47"/>
      <c r="G48" s="48"/>
    </row>
    <row r="49" spans="1:7" ht="15.75" customHeight="1" x14ac:dyDescent="0.2">
      <c r="A49" s="49" t="s">
        <v>89</v>
      </c>
      <c r="B49" s="46"/>
      <c r="C49" s="46"/>
      <c r="D49" s="46"/>
      <c r="E49" s="46"/>
      <c r="F49" s="47"/>
      <c r="G49" s="48"/>
    </row>
    <row r="50" spans="1:7" ht="15.75" customHeight="1" x14ac:dyDescent="0.2">
      <c r="A50" s="49" t="s">
        <v>90</v>
      </c>
      <c r="B50" s="46"/>
      <c r="C50" s="46"/>
      <c r="D50" s="46"/>
      <c r="E50" s="46"/>
      <c r="F50" s="47"/>
      <c r="G50" s="48"/>
    </row>
    <row r="51" spans="1:7" ht="15.75" customHeight="1" x14ac:dyDescent="0.2">
      <c r="A51" s="49" t="s">
        <v>91</v>
      </c>
      <c r="B51" s="46"/>
      <c r="C51" s="46"/>
      <c r="D51" s="46"/>
      <c r="E51" s="46"/>
      <c r="F51" s="47"/>
      <c r="G51" s="48"/>
    </row>
    <row r="52" spans="1:7" ht="15.75" customHeight="1" x14ac:dyDescent="0.2">
      <c r="A52" s="49" t="s">
        <v>92</v>
      </c>
      <c r="B52" s="46"/>
      <c r="C52" s="46"/>
      <c r="D52" s="46"/>
      <c r="E52" s="46"/>
      <c r="F52" s="47"/>
      <c r="G52" s="48"/>
    </row>
    <row r="53" spans="1:7" ht="15.75" customHeight="1" x14ac:dyDescent="0.2">
      <c r="A53" s="49" t="s">
        <v>94</v>
      </c>
      <c r="B53" s="46"/>
      <c r="C53" s="46"/>
      <c r="D53" s="46"/>
      <c r="E53" s="46"/>
      <c r="F53" s="47"/>
      <c r="G53" s="48"/>
    </row>
    <row r="54" spans="1:7" ht="15.75" customHeight="1" x14ac:dyDescent="0.2">
      <c r="A54" s="49"/>
      <c r="B54" s="46"/>
      <c r="C54" s="46"/>
      <c r="D54" s="46"/>
      <c r="E54" s="46"/>
      <c r="F54" s="47"/>
      <c r="G54" s="48"/>
    </row>
    <row r="55" spans="1:7" ht="15.75" customHeight="1" x14ac:dyDescent="0.2">
      <c r="A55" s="50"/>
      <c r="B55" s="51"/>
      <c r="C55" s="51"/>
      <c r="D55" s="51"/>
      <c r="E55" s="51"/>
      <c r="F55" s="52"/>
      <c r="G55" s="48"/>
    </row>
    <row r="56" spans="1:7" ht="15.75" customHeight="1" x14ac:dyDescent="0.2">
      <c r="A56" s="53"/>
      <c r="B56" s="63"/>
      <c r="C56" s="63"/>
      <c r="D56" s="63"/>
      <c r="E56" s="63"/>
      <c r="F56" s="63"/>
      <c r="G56" s="55"/>
    </row>
    <row r="57" spans="1:7" ht="15.75" customHeight="1" x14ac:dyDescent="0.2">
      <c r="A57" s="64"/>
      <c r="B57" s="65"/>
      <c r="C57" s="65"/>
      <c r="D57" s="65"/>
      <c r="E57" s="65"/>
      <c r="F57" s="65"/>
      <c r="G57" s="55"/>
    </row>
    <row r="58" spans="1:7" ht="15.75" customHeight="1" x14ac:dyDescent="0.2"/>
    <row r="59" spans="1:7" ht="15.75" customHeight="1" x14ac:dyDescent="0.2"/>
    <row r="60" spans="1:7" ht="15.75" customHeight="1" x14ac:dyDescent="0.2"/>
    <row r="61" spans="1:7" ht="15.75" customHeight="1" x14ac:dyDescent="0.2"/>
    <row r="62" spans="1:7" ht="15.75" customHeight="1" x14ac:dyDescent="0.2"/>
    <row r="63" spans="1:7" ht="15.75" customHeight="1" x14ac:dyDescent="0.2"/>
    <row r="64" spans="1:7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1:F1"/>
    <mergeCell ref="B3:F3"/>
    <mergeCell ref="B13:F13"/>
    <mergeCell ref="B28:F28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9"/>
    <outlinePr summaryBelow="0" summaryRight="0"/>
  </sheetPr>
  <dimension ref="A1:J1000"/>
  <sheetViews>
    <sheetView workbookViewId="0">
      <selection activeCell="C11" sqref="C11"/>
    </sheetView>
  </sheetViews>
  <sheetFormatPr defaultColWidth="14.42578125" defaultRowHeight="15" customHeight="1" x14ac:dyDescent="0.2"/>
  <cols>
    <col min="1" max="1" width="21.42578125" customWidth="1"/>
    <col min="2" max="2" width="13.7109375" customWidth="1"/>
    <col min="3" max="3" width="48" customWidth="1"/>
    <col min="4" max="4" width="22" customWidth="1"/>
    <col min="5" max="5" width="29.85546875" customWidth="1"/>
    <col min="6" max="6" width="19.7109375" customWidth="1"/>
    <col min="7" max="7" width="16" bestFit="1" customWidth="1"/>
    <col min="8" max="8" width="16.42578125" customWidth="1"/>
    <col min="9" max="9" width="17.7109375" customWidth="1"/>
    <col min="10" max="10" width="9" customWidth="1"/>
  </cols>
  <sheetData>
    <row r="1" spans="1:10" ht="90" customHeight="1" x14ac:dyDescent="0.2">
      <c r="A1" s="69"/>
      <c r="B1" s="230" t="s">
        <v>114</v>
      </c>
      <c r="C1" s="231"/>
      <c r="D1" s="231"/>
      <c r="E1" s="231"/>
      <c r="F1" s="231"/>
      <c r="G1" s="231"/>
      <c r="H1" s="231"/>
      <c r="I1" s="232"/>
      <c r="J1" s="70"/>
    </row>
    <row r="2" spans="1:10" ht="15.75" customHeight="1" x14ac:dyDescent="0.2">
      <c r="A2" s="71"/>
      <c r="B2" s="73" t="s">
        <v>115</v>
      </c>
      <c r="C2" s="74" t="s">
        <v>116</v>
      </c>
      <c r="D2" s="74" t="s">
        <v>117</v>
      </c>
      <c r="E2" s="74" t="s">
        <v>118</v>
      </c>
      <c r="F2" s="74" t="s">
        <v>119</v>
      </c>
      <c r="G2" s="74" t="s">
        <v>120</v>
      </c>
      <c r="H2" s="74" t="s">
        <v>121</v>
      </c>
      <c r="I2" s="75" t="s">
        <v>122</v>
      </c>
      <c r="J2" s="76"/>
    </row>
    <row r="3" spans="1:10" ht="15.75" customHeight="1" x14ac:dyDescent="0.2">
      <c r="A3" s="69"/>
      <c r="B3" s="78"/>
      <c r="C3" s="79"/>
      <c r="D3" s="79"/>
      <c r="E3" s="79"/>
      <c r="F3" s="79"/>
      <c r="G3" s="79"/>
      <c r="H3" s="79"/>
      <c r="I3" s="80"/>
      <c r="J3" s="81"/>
    </row>
    <row r="4" spans="1:10" ht="15.75" customHeight="1" x14ac:dyDescent="0.2">
      <c r="A4" s="69"/>
      <c r="B4" s="78"/>
      <c r="C4" s="79"/>
      <c r="D4" s="79"/>
      <c r="E4" s="79"/>
      <c r="F4" s="79"/>
      <c r="G4" s="79"/>
      <c r="H4" s="79"/>
      <c r="I4" s="80"/>
      <c r="J4" s="81"/>
    </row>
    <row r="5" spans="1:10" ht="15.75" customHeight="1" x14ac:dyDescent="0.2">
      <c r="A5" s="69"/>
      <c r="B5" s="78"/>
      <c r="C5" s="79"/>
      <c r="D5" s="79"/>
      <c r="E5" s="79"/>
      <c r="F5" s="79"/>
      <c r="G5" s="79"/>
      <c r="H5" s="79"/>
      <c r="I5" s="80"/>
      <c r="J5" s="81"/>
    </row>
    <row r="6" spans="1:10" ht="15.75" customHeight="1" x14ac:dyDescent="0.2">
      <c r="A6" s="69"/>
      <c r="B6" s="78"/>
      <c r="C6" s="79"/>
      <c r="D6" s="79"/>
      <c r="E6" s="79"/>
      <c r="F6" s="79"/>
      <c r="G6" s="79"/>
      <c r="H6" s="79"/>
      <c r="I6" s="80"/>
      <c r="J6" s="81"/>
    </row>
    <row r="7" spans="1:10" ht="15.75" customHeight="1" x14ac:dyDescent="0.2">
      <c r="A7" s="69"/>
      <c r="B7" s="78"/>
      <c r="C7" s="79"/>
      <c r="D7" s="79"/>
      <c r="E7" s="79"/>
      <c r="F7" s="79"/>
      <c r="G7" s="79"/>
      <c r="H7" s="79"/>
      <c r="I7" s="80"/>
      <c r="J7" s="81"/>
    </row>
    <row r="8" spans="1:10" ht="15.75" customHeight="1" x14ac:dyDescent="0.2">
      <c r="A8" s="69"/>
      <c r="B8" s="78"/>
      <c r="C8" s="79"/>
      <c r="D8" s="79"/>
      <c r="E8" s="79"/>
      <c r="F8" s="79"/>
      <c r="G8" s="79"/>
      <c r="H8" s="79"/>
      <c r="I8" s="80"/>
      <c r="J8" s="81"/>
    </row>
    <row r="9" spans="1:10" ht="15.75" customHeight="1" x14ac:dyDescent="0.2">
      <c r="A9" s="69"/>
      <c r="B9" s="78"/>
      <c r="C9" s="79"/>
      <c r="D9" s="79"/>
      <c r="E9" s="79"/>
      <c r="F9" s="79"/>
      <c r="G9" s="79"/>
      <c r="H9" s="79"/>
      <c r="I9" s="80"/>
      <c r="J9" s="81"/>
    </row>
    <row r="10" spans="1:10" ht="15.75" customHeight="1" x14ac:dyDescent="0.2">
      <c r="A10" s="69"/>
      <c r="B10" s="78"/>
      <c r="C10" s="79"/>
      <c r="D10" s="79"/>
      <c r="E10" s="79"/>
      <c r="F10" s="79"/>
      <c r="G10" s="79"/>
      <c r="H10" s="79"/>
      <c r="I10" s="80"/>
      <c r="J10" s="81"/>
    </row>
    <row r="11" spans="1:10" ht="15.75" customHeight="1" x14ac:dyDescent="0.2">
      <c r="A11" s="69"/>
      <c r="B11" s="78"/>
      <c r="C11" s="79"/>
      <c r="D11" s="79"/>
      <c r="E11" s="79"/>
      <c r="F11" s="79"/>
      <c r="G11" s="79"/>
      <c r="H11" s="79"/>
      <c r="I11" s="80"/>
      <c r="J11" s="81"/>
    </row>
    <row r="12" spans="1:10" ht="15.75" customHeight="1" x14ac:dyDescent="0.2">
      <c r="A12" s="69"/>
      <c r="B12" s="78"/>
      <c r="C12" s="79"/>
      <c r="D12" s="79"/>
      <c r="E12" s="79"/>
      <c r="F12" s="79"/>
      <c r="G12" s="79"/>
      <c r="H12" s="79"/>
      <c r="I12" s="80"/>
      <c r="J12" s="81"/>
    </row>
    <row r="13" spans="1:10" ht="15.75" customHeight="1" x14ac:dyDescent="0.2">
      <c r="A13" s="69"/>
      <c r="B13" s="78"/>
      <c r="C13" s="79"/>
      <c r="D13" s="79"/>
      <c r="E13" s="79"/>
      <c r="F13" s="79"/>
      <c r="G13" s="79"/>
      <c r="H13" s="79"/>
      <c r="I13" s="80"/>
      <c r="J13" s="81"/>
    </row>
    <row r="14" spans="1:10" ht="15.75" customHeight="1" x14ac:dyDescent="0.2">
      <c r="A14" s="69"/>
      <c r="B14" s="78"/>
      <c r="C14" s="79"/>
      <c r="D14" s="79"/>
      <c r="E14" s="79"/>
      <c r="F14" s="79"/>
      <c r="G14" s="79"/>
      <c r="H14" s="79"/>
      <c r="I14" s="80"/>
      <c r="J14" s="81"/>
    </row>
    <row r="15" spans="1:10" ht="15.75" customHeight="1" x14ac:dyDescent="0.2">
      <c r="A15" s="69"/>
      <c r="B15" s="78"/>
      <c r="C15" s="79"/>
      <c r="D15" s="79"/>
      <c r="E15" s="79"/>
      <c r="F15" s="79"/>
      <c r="G15" s="79"/>
      <c r="H15" s="79"/>
      <c r="I15" s="80"/>
      <c r="J15" s="81"/>
    </row>
    <row r="16" spans="1:10" ht="15.75" customHeight="1" x14ac:dyDescent="0.2">
      <c r="A16" s="69"/>
      <c r="B16" s="78"/>
      <c r="C16" s="79"/>
      <c r="D16" s="79"/>
      <c r="E16" s="79"/>
      <c r="F16" s="79"/>
      <c r="G16" s="79"/>
      <c r="H16" s="79"/>
      <c r="I16" s="80"/>
      <c r="J16" s="81"/>
    </row>
    <row r="17" spans="1:10" ht="15.75" customHeight="1" x14ac:dyDescent="0.2">
      <c r="A17" s="69"/>
      <c r="B17" s="78"/>
      <c r="C17" s="79"/>
      <c r="D17" s="79"/>
      <c r="E17" s="79"/>
      <c r="F17" s="79"/>
      <c r="G17" s="79"/>
      <c r="H17" s="79"/>
      <c r="I17" s="80"/>
      <c r="J17" s="81"/>
    </row>
    <row r="18" spans="1:10" ht="15.75" customHeight="1" x14ac:dyDescent="0.2">
      <c r="A18" s="69"/>
      <c r="B18" s="78"/>
      <c r="C18" s="79"/>
      <c r="D18" s="79"/>
      <c r="E18" s="79"/>
      <c r="F18" s="79"/>
      <c r="G18" s="79"/>
      <c r="H18" s="79"/>
      <c r="I18" s="80"/>
      <c r="J18" s="81"/>
    </row>
    <row r="19" spans="1:10" ht="15.75" customHeight="1" x14ac:dyDescent="0.2">
      <c r="A19" s="69"/>
      <c r="B19" s="78"/>
      <c r="C19" s="79"/>
      <c r="D19" s="79"/>
      <c r="E19" s="79"/>
      <c r="F19" s="79"/>
      <c r="G19" s="79"/>
      <c r="H19" s="79"/>
      <c r="I19" s="80"/>
      <c r="J19" s="81"/>
    </row>
    <row r="20" spans="1:10" ht="15.75" customHeight="1" x14ac:dyDescent="0.2">
      <c r="A20" s="69"/>
      <c r="B20" s="78"/>
      <c r="C20" s="79"/>
      <c r="D20" s="79"/>
      <c r="E20" s="79"/>
      <c r="F20" s="79"/>
      <c r="G20" s="79"/>
      <c r="H20" s="79"/>
      <c r="I20" s="80"/>
      <c r="J20" s="81"/>
    </row>
    <row r="21" spans="1:10" ht="15.75" customHeight="1" x14ac:dyDescent="0.2">
      <c r="A21" s="69"/>
      <c r="B21" s="78"/>
      <c r="C21" s="79"/>
      <c r="D21" s="79"/>
      <c r="E21" s="79"/>
      <c r="F21" s="79"/>
      <c r="G21" s="79"/>
      <c r="H21" s="79"/>
      <c r="I21" s="80"/>
      <c r="J21" s="81"/>
    </row>
    <row r="22" spans="1:10" ht="15.75" customHeight="1" x14ac:dyDescent="0.2">
      <c r="A22" s="69"/>
      <c r="B22" s="78"/>
      <c r="C22" s="79"/>
      <c r="D22" s="79"/>
      <c r="E22" s="79"/>
      <c r="F22" s="79"/>
      <c r="G22" s="79"/>
      <c r="H22" s="79"/>
      <c r="I22" s="80"/>
      <c r="J22" s="81"/>
    </row>
    <row r="23" spans="1:10" ht="15.75" customHeight="1" x14ac:dyDescent="0.2">
      <c r="A23" s="69"/>
      <c r="B23" s="78"/>
      <c r="C23" s="79"/>
      <c r="D23" s="79"/>
      <c r="E23" s="79"/>
      <c r="F23" s="79"/>
      <c r="G23" s="79"/>
      <c r="H23" s="79"/>
      <c r="I23" s="80"/>
      <c r="J23" s="81"/>
    </row>
    <row r="24" spans="1:10" ht="15.75" customHeight="1" x14ac:dyDescent="0.2">
      <c r="A24" s="69"/>
      <c r="B24" s="78"/>
      <c r="C24" s="79"/>
      <c r="D24" s="79"/>
      <c r="E24" s="79"/>
      <c r="F24" s="79"/>
      <c r="G24" s="79"/>
      <c r="H24" s="79"/>
      <c r="I24" s="80"/>
      <c r="J24" s="81"/>
    </row>
    <row r="25" spans="1:10" ht="15.75" customHeight="1" x14ac:dyDescent="0.2">
      <c r="A25" s="69"/>
      <c r="B25" s="78"/>
      <c r="C25" s="79"/>
      <c r="D25" s="79"/>
      <c r="E25" s="79"/>
      <c r="F25" s="79"/>
      <c r="G25" s="79"/>
      <c r="H25" s="79"/>
      <c r="I25" s="80"/>
      <c r="J25" s="81"/>
    </row>
    <row r="26" spans="1:10" ht="15.75" customHeight="1" x14ac:dyDescent="0.2">
      <c r="A26" s="69"/>
      <c r="B26" s="78"/>
      <c r="C26" s="79"/>
      <c r="D26" s="79"/>
      <c r="E26" s="79"/>
      <c r="F26" s="79"/>
      <c r="G26" s="79"/>
      <c r="H26" s="79"/>
      <c r="I26" s="80"/>
      <c r="J26" s="81"/>
    </row>
    <row r="27" spans="1:10" ht="15.75" customHeight="1" x14ac:dyDescent="0.2">
      <c r="A27" s="69"/>
      <c r="B27" s="78"/>
      <c r="C27" s="79"/>
      <c r="D27" s="79"/>
      <c r="E27" s="79"/>
      <c r="F27" s="79"/>
      <c r="G27" s="79"/>
      <c r="H27" s="79"/>
      <c r="I27" s="80"/>
      <c r="J27" s="81"/>
    </row>
    <row r="28" spans="1:10" ht="15.75" customHeight="1" x14ac:dyDescent="0.2">
      <c r="A28" s="69"/>
      <c r="B28" s="78"/>
      <c r="C28" s="79"/>
      <c r="D28" s="79"/>
      <c r="E28" s="79"/>
      <c r="F28" s="79"/>
      <c r="G28" s="79"/>
      <c r="H28" s="79"/>
      <c r="I28" s="80"/>
      <c r="J28" s="81"/>
    </row>
    <row r="29" spans="1:10" ht="15.75" customHeight="1" x14ac:dyDescent="0.2">
      <c r="A29" s="69"/>
      <c r="B29" s="78"/>
      <c r="C29" s="79"/>
      <c r="D29" s="79"/>
      <c r="E29" s="79"/>
      <c r="F29" s="79"/>
      <c r="G29" s="79"/>
      <c r="H29" s="79"/>
      <c r="I29" s="80"/>
      <c r="J29" s="81"/>
    </row>
    <row r="30" spans="1:10" ht="15.75" customHeight="1" x14ac:dyDescent="0.2">
      <c r="A30" s="69"/>
      <c r="B30" s="78"/>
      <c r="C30" s="79"/>
      <c r="D30" s="79"/>
      <c r="E30" s="79"/>
      <c r="F30" s="79"/>
      <c r="G30" s="79"/>
      <c r="H30" s="79"/>
      <c r="I30" s="80"/>
      <c r="J30" s="81"/>
    </row>
    <row r="31" spans="1:10" ht="15.75" customHeight="1" x14ac:dyDescent="0.2">
      <c r="A31" s="69"/>
      <c r="B31" s="78"/>
      <c r="C31" s="79"/>
      <c r="D31" s="79"/>
      <c r="E31" s="79"/>
      <c r="F31" s="79"/>
      <c r="G31" s="79"/>
      <c r="H31" s="79"/>
      <c r="I31" s="80"/>
      <c r="J31" s="81"/>
    </row>
    <row r="32" spans="1:10" ht="15.75" customHeight="1" x14ac:dyDescent="0.2">
      <c r="A32" s="69"/>
      <c r="B32" s="78"/>
      <c r="C32" s="79"/>
      <c r="D32" s="79"/>
      <c r="E32" s="79"/>
      <c r="F32" s="79"/>
      <c r="G32" s="79"/>
      <c r="H32" s="79"/>
      <c r="I32" s="80"/>
      <c r="J32" s="81"/>
    </row>
    <row r="33" spans="1:10" ht="15.75" customHeight="1" x14ac:dyDescent="0.2">
      <c r="A33" s="69"/>
      <c r="B33" s="78"/>
      <c r="C33" s="79"/>
      <c r="D33" s="79"/>
      <c r="E33" s="79"/>
      <c r="F33" s="79"/>
      <c r="G33" s="79"/>
      <c r="H33" s="79"/>
      <c r="I33" s="80"/>
      <c r="J33" s="81"/>
    </row>
    <row r="34" spans="1:10" ht="15.75" customHeight="1" x14ac:dyDescent="0.2">
      <c r="A34" s="69"/>
      <c r="B34" s="78"/>
      <c r="C34" s="79"/>
      <c r="D34" s="79"/>
      <c r="E34" s="79"/>
      <c r="F34" s="79"/>
      <c r="G34" s="79"/>
      <c r="H34" s="79"/>
      <c r="I34" s="80"/>
      <c r="J34" s="81"/>
    </row>
    <row r="35" spans="1:10" ht="15.75" customHeight="1" x14ac:dyDescent="0.2">
      <c r="A35" s="69"/>
      <c r="B35" s="78"/>
      <c r="C35" s="79"/>
      <c r="D35" s="79"/>
      <c r="E35" s="79"/>
      <c r="F35" s="79"/>
      <c r="G35" s="79"/>
      <c r="H35" s="79"/>
      <c r="I35" s="80"/>
      <c r="J35" s="81"/>
    </row>
    <row r="36" spans="1:10" ht="15.75" customHeight="1" x14ac:dyDescent="0.2">
      <c r="A36" s="69"/>
      <c r="B36" s="78"/>
      <c r="C36" s="79"/>
      <c r="D36" s="79"/>
      <c r="E36" s="79"/>
      <c r="F36" s="79"/>
      <c r="G36" s="79"/>
      <c r="H36" s="79"/>
      <c r="I36" s="80"/>
      <c r="J36" s="81"/>
    </row>
    <row r="37" spans="1:10" ht="15.75" customHeight="1" x14ac:dyDescent="0.2">
      <c r="A37" s="69"/>
      <c r="B37" s="78"/>
      <c r="C37" s="79"/>
      <c r="D37" s="79"/>
      <c r="E37" s="79"/>
      <c r="F37" s="79"/>
      <c r="G37" s="79"/>
      <c r="H37" s="79"/>
      <c r="I37" s="80"/>
      <c r="J37" s="81"/>
    </row>
    <row r="38" spans="1:10" ht="15.75" customHeight="1" x14ac:dyDescent="0.2">
      <c r="A38" s="69"/>
      <c r="B38" s="78"/>
      <c r="C38" s="79"/>
      <c r="D38" s="79"/>
      <c r="E38" s="79"/>
      <c r="F38" s="79"/>
      <c r="G38" s="79"/>
      <c r="H38" s="79"/>
      <c r="I38" s="80"/>
      <c r="J38" s="81"/>
    </row>
    <row r="39" spans="1:10" ht="15.75" customHeight="1" x14ac:dyDescent="0.2">
      <c r="A39" s="69"/>
      <c r="B39" s="78"/>
      <c r="C39" s="79"/>
      <c r="D39" s="79"/>
      <c r="E39" s="79"/>
      <c r="F39" s="79"/>
      <c r="G39" s="79"/>
      <c r="H39" s="79"/>
      <c r="I39" s="80"/>
      <c r="J39" s="81"/>
    </row>
    <row r="40" spans="1:10" ht="15.75" customHeight="1" x14ac:dyDescent="0.2">
      <c r="A40" s="69"/>
      <c r="B40" s="78"/>
      <c r="C40" s="79"/>
      <c r="D40" s="79"/>
      <c r="E40" s="79"/>
      <c r="F40" s="79"/>
      <c r="G40" s="79"/>
      <c r="H40" s="79"/>
      <c r="I40" s="80"/>
      <c r="J40" s="81"/>
    </row>
    <row r="41" spans="1:10" ht="15.75" customHeight="1" x14ac:dyDescent="0.2">
      <c r="A41" s="69"/>
      <c r="B41" s="78"/>
      <c r="C41" s="79"/>
      <c r="D41" s="79"/>
      <c r="E41" s="79"/>
      <c r="F41" s="79"/>
      <c r="G41" s="79"/>
      <c r="H41" s="79"/>
      <c r="I41" s="80"/>
      <c r="J41" s="81"/>
    </row>
    <row r="42" spans="1:10" ht="15.75" customHeight="1" x14ac:dyDescent="0.2">
      <c r="A42" s="69"/>
      <c r="B42" s="78"/>
      <c r="C42" s="79"/>
      <c r="D42" s="79"/>
      <c r="E42" s="79"/>
      <c r="F42" s="79"/>
      <c r="G42" s="79"/>
      <c r="H42" s="79"/>
      <c r="I42" s="80"/>
      <c r="J42" s="81"/>
    </row>
    <row r="43" spans="1:10" ht="15.75" customHeight="1" x14ac:dyDescent="0.2">
      <c r="A43" s="69"/>
      <c r="B43" s="78"/>
      <c r="C43" s="79"/>
      <c r="D43" s="79"/>
      <c r="E43" s="79"/>
      <c r="F43" s="79"/>
      <c r="G43" s="79"/>
      <c r="H43" s="79"/>
      <c r="I43" s="80"/>
      <c r="J43" s="81"/>
    </row>
    <row r="44" spans="1:10" ht="15.75" customHeight="1" x14ac:dyDescent="0.2">
      <c r="A44" s="69"/>
      <c r="B44" s="78"/>
      <c r="C44" s="79"/>
      <c r="D44" s="79"/>
      <c r="E44" s="79"/>
      <c r="F44" s="79"/>
      <c r="G44" s="79"/>
      <c r="H44" s="79"/>
      <c r="I44" s="80"/>
      <c r="J44" s="81"/>
    </row>
    <row r="45" spans="1:10" ht="15.75" customHeight="1" x14ac:dyDescent="0.2">
      <c r="A45" s="69"/>
      <c r="B45" s="78"/>
      <c r="C45" s="79"/>
      <c r="D45" s="79"/>
      <c r="E45" s="79"/>
      <c r="F45" s="79"/>
      <c r="G45" s="79"/>
      <c r="H45" s="79"/>
      <c r="I45" s="80"/>
      <c r="J45" s="81"/>
    </row>
    <row r="46" spans="1:10" ht="15.75" customHeight="1" x14ac:dyDescent="0.2">
      <c r="A46" s="69"/>
      <c r="B46" s="78"/>
      <c r="C46" s="79"/>
      <c r="D46" s="79"/>
      <c r="E46" s="79"/>
      <c r="F46" s="79"/>
      <c r="G46" s="79"/>
      <c r="H46" s="79"/>
      <c r="I46" s="80"/>
      <c r="J46" s="81"/>
    </row>
    <row r="47" spans="1:10" ht="15.75" customHeight="1" x14ac:dyDescent="0.2">
      <c r="A47" s="69"/>
      <c r="B47" s="78"/>
      <c r="C47" s="79"/>
      <c r="D47" s="79"/>
      <c r="E47" s="79"/>
      <c r="F47" s="79"/>
      <c r="G47" s="79"/>
      <c r="H47" s="79"/>
      <c r="I47" s="80"/>
      <c r="J47" s="81"/>
    </row>
    <row r="48" spans="1:10" ht="15.75" customHeight="1" x14ac:dyDescent="0.2">
      <c r="A48" s="69"/>
      <c r="B48" s="78"/>
      <c r="C48" s="79"/>
      <c r="D48" s="79"/>
      <c r="E48" s="79"/>
      <c r="F48" s="79"/>
      <c r="G48" s="79"/>
      <c r="H48" s="79"/>
      <c r="I48" s="80"/>
      <c r="J48" s="81"/>
    </row>
    <row r="49" spans="1:10" ht="15.75" customHeight="1" x14ac:dyDescent="0.2">
      <c r="A49" s="69"/>
      <c r="B49" s="78"/>
      <c r="C49" s="79"/>
      <c r="D49" s="79"/>
      <c r="E49" s="79"/>
      <c r="F49" s="79"/>
      <c r="G49" s="79"/>
      <c r="H49" s="79"/>
      <c r="I49" s="80"/>
      <c r="J49" s="81"/>
    </row>
    <row r="50" spans="1:10" ht="15.75" customHeight="1" x14ac:dyDescent="0.2">
      <c r="A50" s="69"/>
      <c r="B50" s="78"/>
      <c r="C50" s="79"/>
      <c r="D50" s="79"/>
      <c r="E50" s="79"/>
      <c r="F50" s="79"/>
      <c r="G50" s="79"/>
      <c r="H50" s="79"/>
      <c r="I50" s="80"/>
      <c r="J50" s="81"/>
    </row>
    <row r="51" spans="1:10" ht="15.75" customHeight="1" x14ac:dyDescent="0.2">
      <c r="A51" s="69"/>
      <c r="B51" s="78"/>
      <c r="C51" s="79"/>
      <c r="D51" s="79"/>
      <c r="E51" s="79"/>
      <c r="F51" s="79"/>
      <c r="G51" s="79"/>
      <c r="H51" s="79"/>
      <c r="I51" s="80"/>
      <c r="J51" s="81"/>
    </row>
    <row r="52" spans="1:10" ht="15.75" customHeight="1" x14ac:dyDescent="0.2">
      <c r="A52" s="69"/>
      <c r="B52" s="78"/>
      <c r="C52" s="79"/>
      <c r="D52" s="79"/>
      <c r="E52" s="79"/>
      <c r="F52" s="79"/>
      <c r="G52" s="79"/>
      <c r="H52" s="79"/>
      <c r="I52" s="80"/>
      <c r="J52" s="81"/>
    </row>
    <row r="53" spans="1:10" ht="15.75" customHeight="1" x14ac:dyDescent="0.2">
      <c r="A53" s="69"/>
      <c r="B53" s="78"/>
      <c r="C53" s="79"/>
      <c r="D53" s="79"/>
      <c r="E53" s="79"/>
      <c r="F53" s="79"/>
      <c r="G53" s="79"/>
      <c r="H53" s="79"/>
      <c r="I53" s="80"/>
      <c r="J53" s="81"/>
    </row>
    <row r="54" spans="1:10" ht="15.75" customHeight="1" x14ac:dyDescent="0.2">
      <c r="A54" s="69"/>
      <c r="B54" s="78"/>
      <c r="C54" s="79"/>
      <c r="D54" s="79"/>
      <c r="E54" s="79"/>
      <c r="F54" s="79"/>
      <c r="G54" s="79"/>
      <c r="H54" s="79"/>
      <c r="I54" s="80"/>
      <c r="J54" s="81"/>
    </row>
    <row r="55" spans="1:10" ht="15.75" customHeight="1" x14ac:dyDescent="0.2">
      <c r="A55" s="69"/>
      <c r="B55" s="78"/>
      <c r="C55" s="79"/>
      <c r="D55" s="79"/>
      <c r="E55" s="79"/>
      <c r="F55" s="79"/>
      <c r="G55" s="79"/>
      <c r="H55" s="79"/>
      <c r="I55" s="80"/>
      <c r="J55" s="81"/>
    </row>
    <row r="56" spans="1:10" ht="15.75" customHeight="1" x14ac:dyDescent="0.2">
      <c r="A56" s="69"/>
      <c r="B56" s="78"/>
      <c r="C56" s="79"/>
      <c r="D56" s="79"/>
      <c r="E56" s="79"/>
      <c r="F56" s="79"/>
      <c r="G56" s="79"/>
      <c r="H56" s="79"/>
      <c r="I56" s="80"/>
      <c r="J56" s="81"/>
    </row>
    <row r="57" spans="1:10" ht="15.75" customHeight="1" x14ac:dyDescent="0.2">
      <c r="A57" s="69"/>
      <c r="B57" s="78"/>
      <c r="C57" s="79"/>
      <c r="D57" s="79"/>
      <c r="E57" s="79"/>
      <c r="F57" s="79"/>
      <c r="G57" s="79"/>
      <c r="H57" s="79"/>
      <c r="I57" s="80"/>
      <c r="J57" s="81"/>
    </row>
    <row r="58" spans="1:10" ht="15.75" customHeight="1" x14ac:dyDescent="0.2">
      <c r="A58" s="69"/>
      <c r="B58" s="78"/>
      <c r="C58" s="79"/>
      <c r="D58" s="79"/>
      <c r="E58" s="79"/>
      <c r="F58" s="79"/>
      <c r="G58" s="79"/>
      <c r="H58" s="79"/>
      <c r="I58" s="80"/>
      <c r="J58" s="81"/>
    </row>
    <row r="59" spans="1:10" ht="15.75" customHeight="1" x14ac:dyDescent="0.2">
      <c r="A59" s="69"/>
      <c r="B59" s="78"/>
      <c r="C59" s="79"/>
      <c r="D59" s="79"/>
      <c r="E59" s="79"/>
      <c r="F59" s="79"/>
      <c r="G59" s="79"/>
      <c r="H59" s="79"/>
      <c r="I59" s="80"/>
      <c r="J59" s="81"/>
    </row>
    <row r="60" spans="1:10" ht="15.75" customHeight="1" x14ac:dyDescent="0.2">
      <c r="A60" s="69"/>
      <c r="B60" s="78"/>
      <c r="C60" s="79"/>
      <c r="D60" s="79"/>
      <c r="E60" s="79"/>
      <c r="F60" s="79"/>
      <c r="G60" s="79"/>
      <c r="H60" s="79"/>
      <c r="I60" s="80"/>
      <c r="J60" s="81"/>
    </row>
    <row r="61" spans="1:10" ht="15.75" customHeight="1" x14ac:dyDescent="0.2">
      <c r="A61" s="69"/>
      <c r="B61" s="78"/>
      <c r="C61" s="79"/>
      <c r="D61" s="79"/>
      <c r="E61" s="79"/>
      <c r="F61" s="79"/>
      <c r="G61" s="79"/>
      <c r="H61" s="79"/>
      <c r="I61" s="80"/>
      <c r="J61" s="81"/>
    </row>
    <row r="62" spans="1:10" ht="15.75" customHeight="1" x14ac:dyDescent="0.2">
      <c r="A62" s="69"/>
      <c r="B62" s="78"/>
      <c r="C62" s="79"/>
      <c r="D62" s="79"/>
      <c r="E62" s="79"/>
      <c r="F62" s="79"/>
      <c r="G62" s="79"/>
      <c r="H62" s="79"/>
      <c r="I62" s="80"/>
      <c r="J62" s="81"/>
    </row>
    <row r="63" spans="1:10" ht="15.75" customHeight="1" x14ac:dyDescent="0.2">
      <c r="A63" s="69"/>
      <c r="B63" s="78"/>
      <c r="C63" s="79"/>
      <c r="D63" s="79"/>
      <c r="E63" s="79"/>
      <c r="F63" s="79"/>
      <c r="G63" s="79"/>
      <c r="H63" s="79"/>
      <c r="I63" s="80"/>
      <c r="J63" s="81"/>
    </row>
    <row r="64" spans="1:10" ht="15.75" customHeight="1" x14ac:dyDescent="0.2">
      <c r="A64" s="69"/>
      <c r="B64" s="78"/>
      <c r="C64" s="79"/>
      <c r="D64" s="79"/>
      <c r="E64" s="79"/>
      <c r="F64" s="79"/>
      <c r="G64" s="79"/>
      <c r="H64" s="79"/>
      <c r="I64" s="80"/>
      <c r="J64" s="81"/>
    </row>
    <row r="65" spans="1:10" ht="15.75" customHeight="1" x14ac:dyDescent="0.2">
      <c r="A65" s="69"/>
      <c r="B65" s="78"/>
      <c r="C65" s="79"/>
      <c r="D65" s="79"/>
      <c r="E65" s="79"/>
      <c r="F65" s="79"/>
      <c r="G65" s="79"/>
      <c r="H65" s="79"/>
      <c r="I65" s="80"/>
      <c r="J65" s="81"/>
    </row>
    <row r="66" spans="1:10" ht="15.75" customHeight="1" x14ac:dyDescent="0.2">
      <c r="A66" s="69"/>
      <c r="B66" s="78"/>
      <c r="C66" s="79"/>
      <c r="D66" s="79"/>
      <c r="E66" s="79"/>
      <c r="F66" s="79"/>
      <c r="G66" s="79"/>
      <c r="H66" s="79"/>
      <c r="I66" s="80"/>
      <c r="J66" s="81"/>
    </row>
    <row r="67" spans="1:10" ht="15.75" customHeight="1" x14ac:dyDescent="0.2">
      <c r="A67" s="69"/>
      <c r="B67" s="78"/>
      <c r="C67" s="79"/>
      <c r="D67" s="79"/>
      <c r="E67" s="79"/>
      <c r="F67" s="79"/>
      <c r="G67" s="79"/>
      <c r="H67" s="79"/>
      <c r="I67" s="80"/>
      <c r="J67" s="81"/>
    </row>
    <row r="68" spans="1:10" ht="15.75" customHeight="1" x14ac:dyDescent="0.2">
      <c r="A68" s="69"/>
      <c r="B68" s="78"/>
      <c r="C68" s="79"/>
      <c r="D68" s="79"/>
      <c r="E68" s="79"/>
      <c r="F68" s="79"/>
      <c r="G68" s="79"/>
      <c r="H68" s="79"/>
      <c r="I68" s="80"/>
      <c r="J68" s="81"/>
    </row>
    <row r="69" spans="1:10" ht="15.75" customHeight="1" x14ac:dyDescent="0.2">
      <c r="A69" s="69"/>
      <c r="B69" s="78"/>
      <c r="C69" s="79"/>
      <c r="D69" s="79"/>
      <c r="E69" s="79"/>
      <c r="F69" s="79"/>
      <c r="G69" s="79"/>
      <c r="H69" s="79"/>
      <c r="I69" s="80"/>
      <c r="J69" s="81"/>
    </row>
    <row r="70" spans="1:10" ht="15.75" customHeight="1" x14ac:dyDescent="0.2">
      <c r="A70" s="69"/>
      <c r="B70" s="78"/>
      <c r="C70" s="79"/>
      <c r="D70" s="79"/>
      <c r="E70" s="79"/>
      <c r="F70" s="79"/>
      <c r="G70" s="79"/>
      <c r="H70" s="79"/>
      <c r="I70" s="80"/>
      <c r="J70" s="81"/>
    </row>
    <row r="71" spans="1:10" ht="15.75" customHeight="1" x14ac:dyDescent="0.2">
      <c r="A71" s="69"/>
      <c r="B71" s="78"/>
      <c r="C71" s="79"/>
      <c r="D71" s="79"/>
      <c r="E71" s="79"/>
      <c r="F71" s="79"/>
      <c r="G71" s="79"/>
      <c r="H71" s="79"/>
      <c r="I71" s="80"/>
      <c r="J71" s="81"/>
    </row>
    <row r="72" spans="1:10" ht="15.75" customHeight="1" x14ac:dyDescent="0.2">
      <c r="A72" s="69"/>
      <c r="B72" s="78"/>
      <c r="C72" s="79"/>
      <c r="D72" s="79"/>
      <c r="E72" s="79"/>
      <c r="F72" s="79"/>
      <c r="G72" s="79"/>
      <c r="H72" s="79"/>
      <c r="I72" s="80"/>
      <c r="J72" s="81"/>
    </row>
    <row r="73" spans="1:10" ht="15.75" customHeight="1" x14ac:dyDescent="0.2">
      <c r="A73" s="69"/>
      <c r="B73" s="78"/>
      <c r="C73" s="79"/>
      <c r="D73" s="79"/>
      <c r="E73" s="79"/>
      <c r="F73" s="79"/>
      <c r="G73" s="79"/>
      <c r="H73" s="79"/>
      <c r="I73" s="80"/>
      <c r="J73" s="81"/>
    </row>
    <row r="74" spans="1:10" ht="15.75" customHeight="1" x14ac:dyDescent="0.2">
      <c r="A74" s="69"/>
      <c r="B74" s="78"/>
      <c r="C74" s="79"/>
      <c r="D74" s="79"/>
      <c r="E74" s="79"/>
      <c r="F74" s="79"/>
      <c r="G74" s="79"/>
      <c r="H74" s="79"/>
      <c r="I74" s="80"/>
      <c r="J74" s="81"/>
    </row>
    <row r="75" spans="1:10" ht="15.75" customHeight="1" x14ac:dyDescent="0.2">
      <c r="A75" s="69"/>
      <c r="B75" s="78"/>
      <c r="C75" s="79"/>
      <c r="D75" s="79"/>
      <c r="E75" s="79"/>
      <c r="F75" s="79"/>
      <c r="G75" s="79"/>
      <c r="H75" s="79"/>
      <c r="I75" s="80"/>
      <c r="J75" s="81"/>
    </row>
    <row r="76" spans="1:10" ht="15.75" customHeight="1" x14ac:dyDescent="0.2">
      <c r="A76" s="69"/>
      <c r="B76" s="78"/>
      <c r="C76" s="79"/>
      <c r="D76" s="79"/>
      <c r="E76" s="79"/>
      <c r="F76" s="79"/>
      <c r="G76" s="79"/>
      <c r="H76" s="79"/>
      <c r="I76" s="80"/>
      <c r="J76" s="81"/>
    </row>
    <row r="77" spans="1:10" ht="15.75" customHeight="1" x14ac:dyDescent="0.2">
      <c r="A77" s="69"/>
      <c r="B77" s="78"/>
      <c r="C77" s="79"/>
      <c r="D77" s="79"/>
      <c r="E77" s="79"/>
      <c r="F77" s="79"/>
      <c r="G77" s="79"/>
      <c r="H77" s="79"/>
      <c r="I77" s="80"/>
      <c r="J77" s="81"/>
    </row>
    <row r="78" spans="1:10" ht="15.75" customHeight="1" x14ac:dyDescent="0.2">
      <c r="A78" s="69"/>
      <c r="B78" s="78"/>
      <c r="C78" s="79"/>
      <c r="D78" s="79"/>
      <c r="E78" s="79"/>
      <c r="F78" s="79"/>
      <c r="G78" s="79"/>
      <c r="H78" s="79"/>
      <c r="I78" s="80"/>
      <c r="J78" s="81"/>
    </row>
    <row r="79" spans="1:10" ht="15.75" customHeight="1" x14ac:dyDescent="0.2">
      <c r="A79" s="69"/>
      <c r="B79" s="78"/>
      <c r="C79" s="79"/>
      <c r="D79" s="79"/>
      <c r="E79" s="79"/>
      <c r="F79" s="79"/>
      <c r="G79" s="79"/>
      <c r="H79" s="79"/>
      <c r="I79" s="80"/>
      <c r="J79" s="81"/>
    </row>
    <row r="80" spans="1:10" ht="15.75" customHeight="1" x14ac:dyDescent="0.2">
      <c r="A80" s="69"/>
      <c r="B80" s="78"/>
      <c r="C80" s="79"/>
      <c r="D80" s="79"/>
      <c r="E80" s="79"/>
      <c r="F80" s="79"/>
      <c r="G80" s="79"/>
      <c r="H80" s="79"/>
      <c r="I80" s="80"/>
      <c r="J80" s="81"/>
    </row>
    <row r="81" spans="1:10" ht="15.75" customHeight="1" x14ac:dyDescent="0.2">
      <c r="A81" s="69"/>
      <c r="B81" s="78"/>
      <c r="C81" s="79"/>
      <c r="D81" s="79"/>
      <c r="E81" s="79"/>
      <c r="F81" s="79"/>
      <c r="G81" s="79"/>
      <c r="H81" s="79"/>
      <c r="I81" s="80"/>
      <c r="J81" s="81"/>
    </row>
    <row r="82" spans="1:10" ht="15.75" customHeight="1" x14ac:dyDescent="0.2">
      <c r="A82" s="69"/>
      <c r="B82" s="78"/>
      <c r="C82" s="79"/>
      <c r="D82" s="79"/>
      <c r="E82" s="79"/>
      <c r="F82" s="79"/>
      <c r="G82" s="79"/>
      <c r="H82" s="79"/>
      <c r="I82" s="80"/>
      <c r="J82" s="81"/>
    </row>
    <row r="83" spans="1:10" ht="15.75" customHeight="1" x14ac:dyDescent="0.2">
      <c r="A83" s="69"/>
      <c r="B83" s="78"/>
      <c r="C83" s="79"/>
      <c r="D83" s="79"/>
      <c r="E83" s="79"/>
      <c r="F83" s="79"/>
      <c r="G83" s="79"/>
      <c r="H83" s="79"/>
      <c r="I83" s="80"/>
      <c r="J83" s="81"/>
    </row>
    <row r="84" spans="1:10" ht="15.75" customHeight="1" x14ac:dyDescent="0.2">
      <c r="A84" s="69"/>
      <c r="B84" s="78"/>
      <c r="C84" s="79"/>
      <c r="D84" s="79"/>
      <c r="E84" s="79"/>
      <c r="F84" s="79"/>
      <c r="G84" s="79"/>
      <c r="H84" s="79"/>
      <c r="I84" s="80"/>
      <c r="J84" s="81"/>
    </row>
    <row r="85" spans="1:10" ht="15.75" customHeight="1" x14ac:dyDescent="0.2">
      <c r="A85" s="69"/>
      <c r="B85" s="78"/>
      <c r="C85" s="79"/>
      <c r="D85" s="79"/>
      <c r="E85" s="79"/>
      <c r="F85" s="79"/>
      <c r="G85" s="79"/>
      <c r="H85" s="79"/>
      <c r="I85" s="80"/>
      <c r="J85" s="81"/>
    </row>
    <row r="86" spans="1:10" ht="15.75" customHeight="1" x14ac:dyDescent="0.2">
      <c r="A86" s="69"/>
      <c r="B86" s="78"/>
      <c r="C86" s="79"/>
      <c r="D86" s="79"/>
      <c r="E86" s="79"/>
      <c r="F86" s="79"/>
      <c r="G86" s="79"/>
      <c r="H86" s="79"/>
      <c r="I86" s="80"/>
      <c r="J86" s="81"/>
    </row>
    <row r="87" spans="1:10" ht="15.75" customHeight="1" x14ac:dyDescent="0.2">
      <c r="A87" s="69"/>
      <c r="B87" s="78"/>
      <c r="C87" s="79"/>
      <c r="D87" s="79"/>
      <c r="E87" s="79"/>
      <c r="F87" s="79"/>
      <c r="G87" s="79"/>
      <c r="H87" s="79"/>
      <c r="I87" s="80"/>
      <c r="J87" s="81"/>
    </row>
    <row r="88" spans="1:10" ht="15.75" customHeight="1" x14ac:dyDescent="0.2">
      <c r="A88" s="69"/>
      <c r="B88" s="78"/>
      <c r="C88" s="79"/>
      <c r="D88" s="79"/>
      <c r="E88" s="79"/>
      <c r="F88" s="79"/>
      <c r="G88" s="79"/>
      <c r="H88" s="79"/>
      <c r="I88" s="80"/>
      <c r="J88" s="81"/>
    </row>
    <row r="89" spans="1:10" ht="15.75" customHeight="1" x14ac:dyDescent="0.2">
      <c r="A89" s="69"/>
      <c r="B89" s="78"/>
      <c r="C89" s="79"/>
      <c r="D89" s="79"/>
      <c r="E89" s="79"/>
      <c r="F89" s="79"/>
      <c r="G89" s="79"/>
      <c r="H89" s="79"/>
      <c r="I89" s="80"/>
      <c r="J89" s="81"/>
    </row>
    <row r="90" spans="1:10" ht="15.75" customHeight="1" x14ac:dyDescent="0.2">
      <c r="A90" s="69"/>
      <c r="B90" s="78"/>
      <c r="C90" s="79"/>
      <c r="D90" s="79"/>
      <c r="E90" s="79"/>
      <c r="F90" s="79"/>
      <c r="G90" s="79"/>
      <c r="H90" s="79"/>
      <c r="I90" s="80"/>
      <c r="J90" s="81"/>
    </row>
    <row r="91" spans="1:10" ht="15.75" customHeight="1" x14ac:dyDescent="0.2">
      <c r="A91" s="69"/>
      <c r="B91" s="78"/>
      <c r="C91" s="79"/>
      <c r="D91" s="79"/>
      <c r="E91" s="79"/>
      <c r="F91" s="79"/>
      <c r="G91" s="79"/>
      <c r="H91" s="79"/>
      <c r="I91" s="80"/>
      <c r="J91" s="81"/>
    </row>
    <row r="92" spans="1:10" ht="15.75" customHeight="1" x14ac:dyDescent="0.2">
      <c r="A92" s="69"/>
      <c r="B92" s="78"/>
      <c r="C92" s="79"/>
      <c r="D92" s="79"/>
      <c r="E92" s="79"/>
      <c r="F92" s="79"/>
      <c r="G92" s="79"/>
      <c r="H92" s="79"/>
      <c r="I92" s="80"/>
      <c r="J92" s="81"/>
    </row>
    <row r="93" spans="1:10" ht="15.75" customHeight="1" x14ac:dyDescent="0.2">
      <c r="A93" s="69"/>
      <c r="B93" s="78"/>
      <c r="C93" s="79"/>
      <c r="D93" s="79"/>
      <c r="E93" s="79"/>
      <c r="F93" s="79"/>
      <c r="G93" s="79"/>
      <c r="H93" s="79"/>
      <c r="I93" s="80"/>
      <c r="J93" s="81"/>
    </row>
    <row r="94" spans="1:10" ht="15.75" customHeight="1" x14ac:dyDescent="0.2">
      <c r="A94" s="69"/>
      <c r="B94" s="78"/>
      <c r="C94" s="79"/>
      <c r="D94" s="79"/>
      <c r="E94" s="79"/>
      <c r="F94" s="79"/>
      <c r="G94" s="79"/>
      <c r="H94" s="79"/>
      <c r="I94" s="80"/>
      <c r="J94" s="81"/>
    </row>
    <row r="95" spans="1:10" ht="15.75" customHeight="1" x14ac:dyDescent="0.2">
      <c r="A95" s="69"/>
      <c r="B95" s="78"/>
      <c r="C95" s="79"/>
      <c r="D95" s="79"/>
      <c r="E95" s="79"/>
      <c r="F95" s="79"/>
      <c r="G95" s="79"/>
      <c r="H95" s="79"/>
      <c r="I95" s="80"/>
      <c r="J95" s="81"/>
    </row>
    <row r="96" spans="1:10" ht="15.75" customHeight="1" x14ac:dyDescent="0.2">
      <c r="A96" s="69"/>
      <c r="B96" s="78"/>
      <c r="C96" s="79"/>
      <c r="D96" s="79"/>
      <c r="E96" s="79"/>
      <c r="F96" s="79"/>
      <c r="G96" s="79"/>
      <c r="H96" s="79"/>
      <c r="I96" s="80"/>
      <c r="J96" s="81"/>
    </row>
    <row r="97" spans="1:10" ht="15.75" customHeight="1" x14ac:dyDescent="0.2">
      <c r="A97" s="69"/>
      <c r="B97" s="78"/>
      <c r="C97" s="79"/>
      <c r="D97" s="79"/>
      <c r="E97" s="79"/>
      <c r="F97" s="79"/>
      <c r="G97" s="79"/>
      <c r="H97" s="79"/>
      <c r="I97" s="80"/>
      <c r="J97" s="81"/>
    </row>
    <row r="98" spans="1:10" ht="15.75" customHeight="1" x14ac:dyDescent="0.2">
      <c r="A98" s="69"/>
      <c r="B98" s="78"/>
      <c r="C98" s="79"/>
      <c r="D98" s="79"/>
      <c r="E98" s="79"/>
      <c r="F98" s="79"/>
      <c r="G98" s="79"/>
      <c r="H98" s="79"/>
      <c r="I98" s="80"/>
      <c r="J98" s="81"/>
    </row>
    <row r="99" spans="1:10" ht="15.75" customHeight="1" x14ac:dyDescent="0.2">
      <c r="A99" s="69"/>
      <c r="B99" s="78"/>
      <c r="C99" s="79"/>
      <c r="D99" s="79"/>
      <c r="E99" s="79"/>
      <c r="F99" s="79"/>
      <c r="G99" s="79"/>
      <c r="H99" s="79"/>
      <c r="I99" s="80"/>
      <c r="J99" s="81"/>
    </row>
    <row r="100" spans="1:10" ht="15.75" customHeight="1" x14ac:dyDescent="0.2">
      <c r="A100" s="69"/>
      <c r="B100" s="78"/>
      <c r="C100" s="79"/>
      <c r="D100" s="79"/>
      <c r="E100" s="79"/>
      <c r="F100" s="79"/>
      <c r="G100" s="79"/>
      <c r="H100" s="79"/>
      <c r="I100" s="80"/>
      <c r="J100" s="81"/>
    </row>
    <row r="101" spans="1:10" ht="15.75" customHeight="1" x14ac:dyDescent="0.2">
      <c r="A101" s="69"/>
      <c r="B101" s="90"/>
      <c r="C101" s="91"/>
      <c r="D101" s="91"/>
      <c r="E101" s="91"/>
      <c r="F101" s="91"/>
      <c r="G101" s="91"/>
      <c r="H101" s="91"/>
      <c r="I101" s="92"/>
      <c r="J101" s="81"/>
    </row>
    <row r="102" spans="1:10" ht="15.75" customHeight="1" x14ac:dyDescent="0.2">
      <c r="A102" s="93"/>
      <c r="B102" s="94"/>
      <c r="C102" s="94"/>
      <c r="D102" s="94"/>
      <c r="E102" s="94"/>
      <c r="F102" s="94"/>
      <c r="G102" s="94"/>
      <c r="H102" s="94"/>
      <c r="I102" s="94"/>
      <c r="J102" s="95"/>
    </row>
    <row r="103" spans="1:10" ht="15.75" customHeight="1" x14ac:dyDescent="0.2">
      <c r="A103" s="96"/>
      <c r="B103" s="97"/>
      <c r="C103" s="97"/>
      <c r="D103" s="97"/>
      <c r="E103" s="97"/>
      <c r="F103" s="97"/>
      <c r="G103" s="97"/>
      <c r="H103" s="97"/>
      <c r="I103" s="97"/>
      <c r="J103" s="95"/>
    </row>
    <row r="104" spans="1:10" ht="15.75" customHeight="1" x14ac:dyDescent="0.2"/>
    <row r="105" spans="1:10" ht="15.75" customHeight="1" x14ac:dyDescent="0.2"/>
    <row r="106" spans="1:10" ht="15.75" customHeight="1" x14ac:dyDescent="0.2"/>
    <row r="107" spans="1:10" ht="15.75" customHeight="1" x14ac:dyDescent="0.2"/>
    <row r="108" spans="1:10" ht="15.75" customHeight="1" x14ac:dyDescent="0.2"/>
    <row r="109" spans="1:10" ht="15.75" customHeight="1" x14ac:dyDescent="0.2"/>
    <row r="110" spans="1:10" ht="15.75" customHeight="1" x14ac:dyDescent="0.2"/>
    <row r="111" spans="1:10" ht="15.75" customHeight="1" x14ac:dyDescent="0.2"/>
    <row r="112" spans="1:10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I1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9"/>
    <outlinePr summaryBelow="0" summaryRight="0"/>
  </sheetPr>
  <dimension ref="A1:P579"/>
  <sheetViews>
    <sheetView workbookViewId="0"/>
  </sheetViews>
  <sheetFormatPr defaultColWidth="14.42578125" defaultRowHeight="15" customHeight="1" x14ac:dyDescent="0.2"/>
  <cols>
    <col min="1" max="1" width="21.42578125" customWidth="1"/>
    <col min="2" max="2" width="3.28515625" customWidth="1"/>
    <col min="3" max="3" width="20.5703125" customWidth="1"/>
    <col min="4" max="4" width="3.28515625" customWidth="1"/>
    <col min="5" max="5" width="20.5703125" customWidth="1"/>
    <col min="6" max="6" width="3.28515625" customWidth="1"/>
    <col min="7" max="7" width="20.5703125" customWidth="1"/>
    <col min="8" max="8" width="3.28515625" customWidth="1"/>
    <col min="9" max="9" width="20.5703125" customWidth="1"/>
    <col min="10" max="10" width="3.28515625" customWidth="1"/>
    <col min="11" max="11" width="20.5703125" customWidth="1"/>
    <col min="12" max="12" width="3.28515625" customWidth="1"/>
    <col min="13" max="13" width="20.5703125" customWidth="1"/>
    <col min="14" max="14" width="3.28515625" customWidth="1"/>
    <col min="15" max="15" width="20.5703125" customWidth="1"/>
  </cols>
  <sheetData>
    <row r="1" spans="1:16" ht="91.5" customHeight="1" x14ac:dyDescent="0.2">
      <c r="A1" s="117"/>
      <c r="B1" s="242" t="s">
        <v>142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4"/>
      <c r="P1" s="119"/>
    </row>
    <row r="2" spans="1:16" ht="15.75" customHeight="1" thickBot="1" x14ac:dyDescent="0.25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2"/>
    </row>
    <row r="3" spans="1:16" ht="15.75" customHeight="1" thickBot="1" x14ac:dyDescent="0.25">
      <c r="A3" s="136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8"/>
    </row>
    <row r="4" spans="1:16" ht="15.75" customHeight="1" x14ac:dyDescent="0.2">
      <c r="B4" s="144"/>
      <c r="C4" s="144"/>
      <c r="D4" s="143"/>
      <c r="E4" s="144"/>
      <c r="F4" s="245" t="s">
        <v>165</v>
      </c>
      <c r="G4" s="245"/>
      <c r="H4" s="245"/>
      <c r="I4" s="245"/>
      <c r="J4" s="245"/>
      <c r="K4" s="245"/>
      <c r="L4" s="144"/>
      <c r="M4" s="143"/>
      <c r="N4" s="143"/>
      <c r="O4" s="143"/>
    </row>
    <row r="5" spans="1:16" ht="15.75" customHeight="1" x14ac:dyDescent="0.2">
      <c r="B5" s="241" t="s">
        <v>166</v>
      </c>
      <c r="C5" s="233"/>
      <c r="D5" s="233" t="s">
        <v>167</v>
      </c>
      <c r="E5" s="233"/>
      <c r="F5" s="233" t="s">
        <v>168</v>
      </c>
      <c r="G5" s="233"/>
      <c r="H5" s="233" t="s">
        <v>169</v>
      </c>
      <c r="I5" s="233"/>
      <c r="J5" s="233" t="s">
        <v>170</v>
      </c>
      <c r="K5" s="233"/>
      <c r="L5" s="233" t="s">
        <v>171</v>
      </c>
      <c r="M5" s="233"/>
      <c r="N5" s="233" t="s">
        <v>172</v>
      </c>
      <c r="O5" s="234"/>
    </row>
    <row r="6" spans="1:16" ht="15.75" customHeight="1" x14ac:dyDescent="0.2">
      <c r="B6" s="145"/>
      <c r="C6" s="146"/>
      <c r="D6" s="147">
        <v>43983</v>
      </c>
      <c r="E6" s="148"/>
      <c r="F6" s="147">
        <v>43984</v>
      </c>
      <c r="G6" s="148"/>
      <c r="H6" s="147">
        <v>43985</v>
      </c>
      <c r="I6" s="148"/>
      <c r="J6" s="147">
        <v>43986</v>
      </c>
      <c r="K6" s="148"/>
      <c r="L6" s="147">
        <v>43987</v>
      </c>
      <c r="M6" s="148"/>
      <c r="N6" s="149">
        <v>43988</v>
      </c>
      <c r="O6" s="150"/>
    </row>
    <row r="7" spans="1:16" ht="15.75" customHeight="1" x14ac:dyDescent="0.2">
      <c r="B7" s="235"/>
      <c r="C7" s="236"/>
      <c r="D7" s="237" t="s">
        <v>151</v>
      </c>
      <c r="E7" s="238"/>
      <c r="F7" s="237" t="s">
        <v>151</v>
      </c>
      <c r="G7" s="238"/>
      <c r="H7" s="237" t="s">
        <v>151</v>
      </c>
      <c r="I7" s="238"/>
      <c r="J7" s="237" t="s">
        <v>151</v>
      </c>
      <c r="K7" s="238"/>
      <c r="L7" s="237" t="s">
        <v>151</v>
      </c>
      <c r="M7" s="238"/>
      <c r="N7" s="239" t="s">
        <v>151</v>
      </c>
      <c r="O7" s="240"/>
    </row>
    <row r="8" spans="1:16" ht="15.75" customHeight="1" x14ac:dyDescent="0.2">
      <c r="B8" s="235"/>
      <c r="C8" s="236"/>
      <c r="D8" s="237" t="s">
        <v>151</v>
      </c>
      <c r="E8" s="238"/>
      <c r="F8" s="237" t="s">
        <v>151</v>
      </c>
      <c r="G8" s="238"/>
      <c r="H8" s="237" t="s">
        <v>151</v>
      </c>
      <c r="I8" s="238"/>
      <c r="J8" s="237" t="s">
        <v>151</v>
      </c>
      <c r="K8" s="238"/>
      <c r="L8" s="237" t="s">
        <v>151</v>
      </c>
      <c r="M8" s="238"/>
      <c r="N8" s="239" t="s">
        <v>151</v>
      </c>
      <c r="O8" s="240"/>
    </row>
    <row r="9" spans="1:16" ht="15.75" customHeight="1" x14ac:dyDescent="0.2">
      <c r="B9" s="235"/>
      <c r="C9" s="236"/>
      <c r="D9" s="237" t="s">
        <v>151</v>
      </c>
      <c r="E9" s="238"/>
      <c r="F9" s="237" t="s">
        <v>151</v>
      </c>
      <c r="G9" s="238"/>
      <c r="H9" s="237" t="s">
        <v>151</v>
      </c>
      <c r="I9" s="238"/>
      <c r="J9" s="237" t="s">
        <v>151</v>
      </c>
      <c r="K9" s="238"/>
      <c r="L9" s="237" t="s">
        <v>151</v>
      </c>
      <c r="M9" s="238"/>
      <c r="N9" s="239" t="s">
        <v>151</v>
      </c>
      <c r="O9" s="240"/>
    </row>
    <row r="10" spans="1:16" ht="15.75" customHeight="1" x14ac:dyDescent="0.2">
      <c r="B10" s="235"/>
      <c r="C10" s="236"/>
      <c r="D10" s="237" t="s">
        <v>151</v>
      </c>
      <c r="E10" s="238"/>
      <c r="F10" s="237" t="s">
        <v>151</v>
      </c>
      <c r="G10" s="238"/>
      <c r="H10" s="237" t="s">
        <v>151</v>
      </c>
      <c r="I10" s="238"/>
      <c r="J10" s="237" t="s">
        <v>151</v>
      </c>
      <c r="K10" s="238"/>
      <c r="L10" s="237" t="s">
        <v>151</v>
      </c>
      <c r="M10" s="238"/>
      <c r="N10" s="239" t="s">
        <v>151</v>
      </c>
      <c r="O10" s="240"/>
    </row>
    <row r="11" spans="1:16" ht="15.75" customHeight="1" x14ac:dyDescent="0.2">
      <c r="B11" s="235"/>
      <c r="C11" s="236"/>
      <c r="D11" s="237" t="s">
        <v>151</v>
      </c>
      <c r="E11" s="238"/>
      <c r="F11" s="237" t="s">
        <v>151</v>
      </c>
      <c r="G11" s="238"/>
      <c r="H11" s="237" t="s">
        <v>151</v>
      </c>
      <c r="I11" s="238"/>
      <c r="J11" s="237" t="s">
        <v>151</v>
      </c>
      <c r="K11" s="238"/>
      <c r="L11" s="237" t="s">
        <v>151</v>
      </c>
      <c r="M11" s="238"/>
      <c r="N11" s="239" t="s">
        <v>151</v>
      </c>
      <c r="O11" s="240"/>
    </row>
    <row r="12" spans="1:16" ht="15.75" customHeight="1" x14ac:dyDescent="0.2">
      <c r="B12" s="151">
        <v>43989</v>
      </c>
      <c r="C12" s="152"/>
      <c r="D12" s="147">
        <v>43990</v>
      </c>
      <c r="E12" s="148"/>
      <c r="F12" s="147">
        <v>43991</v>
      </c>
      <c r="G12" s="148"/>
      <c r="H12" s="147">
        <v>43992</v>
      </c>
      <c r="I12" s="148"/>
      <c r="J12" s="147">
        <v>43993</v>
      </c>
      <c r="K12" s="153" t="s">
        <v>173</v>
      </c>
      <c r="L12" s="147">
        <v>43994</v>
      </c>
      <c r="M12" s="153" t="s">
        <v>174</v>
      </c>
      <c r="N12" s="149">
        <v>43995</v>
      </c>
      <c r="O12" s="150"/>
    </row>
    <row r="13" spans="1:16" ht="15.75" customHeight="1" x14ac:dyDescent="0.2">
      <c r="B13" s="246" t="s">
        <v>151</v>
      </c>
      <c r="C13" s="247"/>
      <c r="D13" s="237" t="s">
        <v>151</v>
      </c>
      <c r="E13" s="238"/>
      <c r="F13" s="237" t="s">
        <v>151</v>
      </c>
      <c r="G13" s="238"/>
      <c r="H13" s="237" t="s">
        <v>151</v>
      </c>
      <c r="I13" s="238"/>
      <c r="J13" s="237" t="s">
        <v>151</v>
      </c>
      <c r="K13" s="238"/>
      <c r="L13" s="237" t="s">
        <v>151</v>
      </c>
      <c r="M13" s="238"/>
      <c r="N13" s="239" t="s">
        <v>151</v>
      </c>
      <c r="O13" s="240"/>
    </row>
    <row r="14" spans="1:16" ht="15.75" customHeight="1" x14ac:dyDescent="0.2">
      <c r="B14" s="246" t="s">
        <v>151</v>
      </c>
      <c r="C14" s="247"/>
      <c r="D14" s="237" t="s">
        <v>151</v>
      </c>
      <c r="E14" s="238"/>
      <c r="F14" s="237" t="s">
        <v>151</v>
      </c>
      <c r="G14" s="238"/>
      <c r="H14" s="237" t="s">
        <v>151</v>
      </c>
      <c r="I14" s="238"/>
      <c r="J14" s="237" t="s">
        <v>151</v>
      </c>
      <c r="K14" s="238"/>
      <c r="L14" s="237" t="s">
        <v>151</v>
      </c>
      <c r="M14" s="238"/>
      <c r="N14" s="239" t="s">
        <v>151</v>
      </c>
      <c r="O14" s="240"/>
    </row>
    <row r="15" spans="1:16" ht="15.75" customHeight="1" x14ac:dyDescent="0.2">
      <c r="B15" s="246" t="s">
        <v>151</v>
      </c>
      <c r="C15" s="247"/>
      <c r="D15" s="237" t="s">
        <v>151</v>
      </c>
      <c r="E15" s="238"/>
      <c r="F15" s="237" t="s">
        <v>151</v>
      </c>
      <c r="G15" s="238"/>
      <c r="H15" s="237" t="s">
        <v>151</v>
      </c>
      <c r="I15" s="238"/>
      <c r="J15" s="237" t="s">
        <v>151</v>
      </c>
      <c r="K15" s="238"/>
      <c r="L15" s="237" t="s">
        <v>151</v>
      </c>
      <c r="M15" s="238"/>
      <c r="N15" s="239" t="s">
        <v>151</v>
      </c>
      <c r="O15" s="240"/>
    </row>
    <row r="16" spans="1:16" ht="15.75" customHeight="1" x14ac:dyDescent="0.2">
      <c r="B16" s="246" t="s">
        <v>151</v>
      </c>
      <c r="C16" s="247"/>
      <c r="D16" s="237" t="s">
        <v>151</v>
      </c>
      <c r="E16" s="238"/>
      <c r="F16" s="237" t="s">
        <v>151</v>
      </c>
      <c r="G16" s="238"/>
      <c r="H16" s="237" t="s">
        <v>151</v>
      </c>
      <c r="I16" s="238"/>
      <c r="J16" s="237" t="s">
        <v>151</v>
      </c>
      <c r="K16" s="238"/>
      <c r="L16" s="237" t="s">
        <v>151</v>
      </c>
      <c r="M16" s="238"/>
      <c r="N16" s="239" t="s">
        <v>151</v>
      </c>
      <c r="O16" s="240"/>
    </row>
    <row r="17" spans="2:15" ht="15.75" customHeight="1" x14ac:dyDescent="0.2">
      <c r="B17" s="246" t="s">
        <v>151</v>
      </c>
      <c r="C17" s="247"/>
      <c r="D17" s="237" t="s">
        <v>151</v>
      </c>
      <c r="E17" s="238"/>
      <c r="F17" s="237" t="s">
        <v>151</v>
      </c>
      <c r="G17" s="238"/>
      <c r="H17" s="237" t="s">
        <v>151</v>
      </c>
      <c r="I17" s="238"/>
      <c r="J17" s="237" t="s">
        <v>151</v>
      </c>
      <c r="K17" s="238"/>
      <c r="L17" s="237" t="s">
        <v>151</v>
      </c>
      <c r="M17" s="238"/>
      <c r="N17" s="239" t="s">
        <v>151</v>
      </c>
      <c r="O17" s="240"/>
    </row>
    <row r="18" spans="2:15" ht="15.75" customHeight="1" x14ac:dyDescent="0.2">
      <c r="B18" s="151">
        <v>43996</v>
      </c>
      <c r="C18" s="152"/>
      <c r="D18" s="147">
        <v>43997</v>
      </c>
      <c r="E18" s="148"/>
      <c r="F18" s="147">
        <v>43998</v>
      </c>
      <c r="G18" s="148"/>
      <c r="H18" s="147">
        <v>43999</v>
      </c>
      <c r="I18" s="148"/>
      <c r="J18" s="147">
        <v>44000</v>
      </c>
      <c r="K18" s="148"/>
      <c r="L18" s="147">
        <v>44001</v>
      </c>
      <c r="M18" s="148"/>
      <c r="N18" s="149">
        <v>44002</v>
      </c>
      <c r="O18" s="150"/>
    </row>
    <row r="19" spans="2:15" ht="15.75" customHeight="1" x14ac:dyDescent="0.2">
      <c r="B19" s="246" t="s">
        <v>151</v>
      </c>
      <c r="C19" s="247"/>
      <c r="D19" s="237" t="s">
        <v>151</v>
      </c>
      <c r="E19" s="238"/>
      <c r="F19" s="237" t="s">
        <v>151</v>
      </c>
      <c r="G19" s="238"/>
      <c r="H19" s="237" t="s">
        <v>151</v>
      </c>
      <c r="I19" s="238"/>
      <c r="J19" s="237" t="s">
        <v>151</v>
      </c>
      <c r="K19" s="238"/>
      <c r="L19" s="237" t="s">
        <v>151</v>
      </c>
      <c r="M19" s="238"/>
      <c r="N19" s="239" t="s">
        <v>151</v>
      </c>
      <c r="O19" s="240"/>
    </row>
    <row r="20" spans="2:15" ht="15.75" customHeight="1" x14ac:dyDescent="0.2">
      <c r="B20" s="246" t="s">
        <v>151</v>
      </c>
      <c r="C20" s="247"/>
      <c r="D20" s="237" t="s">
        <v>151</v>
      </c>
      <c r="E20" s="238"/>
      <c r="F20" s="237" t="s">
        <v>151</v>
      </c>
      <c r="G20" s="238"/>
      <c r="H20" s="237" t="s">
        <v>151</v>
      </c>
      <c r="I20" s="238"/>
      <c r="J20" s="237" t="s">
        <v>151</v>
      </c>
      <c r="K20" s="238"/>
      <c r="L20" s="237" t="s">
        <v>151</v>
      </c>
      <c r="M20" s="238"/>
      <c r="N20" s="239" t="s">
        <v>151</v>
      </c>
      <c r="O20" s="240"/>
    </row>
    <row r="21" spans="2:15" ht="15.75" customHeight="1" x14ac:dyDescent="0.2">
      <c r="B21" s="246" t="s">
        <v>151</v>
      </c>
      <c r="C21" s="247"/>
      <c r="D21" s="237" t="s">
        <v>151</v>
      </c>
      <c r="E21" s="238"/>
      <c r="F21" s="237" t="s">
        <v>151</v>
      </c>
      <c r="G21" s="238"/>
      <c r="H21" s="237" t="s">
        <v>151</v>
      </c>
      <c r="I21" s="238"/>
      <c r="J21" s="237" t="s">
        <v>151</v>
      </c>
      <c r="K21" s="238"/>
      <c r="L21" s="237" t="s">
        <v>151</v>
      </c>
      <c r="M21" s="238"/>
      <c r="N21" s="239" t="s">
        <v>151</v>
      </c>
      <c r="O21" s="240"/>
    </row>
    <row r="22" spans="2:15" ht="15.75" customHeight="1" x14ac:dyDescent="0.2">
      <c r="B22" s="246" t="s">
        <v>151</v>
      </c>
      <c r="C22" s="247"/>
      <c r="D22" s="237" t="s">
        <v>151</v>
      </c>
      <c r="E22" s="238"/>
      <c r="F22" s="237" t="s">
        <v>151</v>
      </c>
      <c r="G22" s="238"/>
      <c r="H22" s="237" t="s">
        <v>151</v>
      </c>
      <c r="I22" s="238"/>
      <c r="J22" s="237" t="s">
        <v>151</v>
      </c>
      <c r="K22" s="238"/>
      <c r="L22" s="237" t="s">
        <v>151</v>
      </c>
      <c r="M22" s="238"/>
      <c r="N22" s="239" t="s">
        <v>151</v>
      </c>
      <c r="O22" s="240"/>
    </row>
    <row r="23" spans="2:15" ht="15.75" customHeight="1" x14ac:dyDescent="0.2">
      <c r="B23" s="246" t="s">
        <v>151</v>
      </c>
      <c r="C23" s="247"/>
      <c r="D23" s="237" t="s">
        <v>151</v>
      </c>
      <c r="E23" s="238"/>
      <c r="F23" s="237" t="s">
        <v>151</v>
      </c>
      <c r="G23" s="238"/>
      <c r="H23" s="237" t="s">
        <v>151</v>
      </c>
      <c r="I23" s="238"/>
      <c r="J23" s="237" t="s">
        <v>151</v>
      </c>
      <c r="K23" s="238"/>
      <c r="L23" s="237" t="s">
        <v>151</v>
      </c>
      <c r="M23" s="238"/>
      <c r="N23" s="239" t="s">
        <v>151</v>
      </c>
      <c r="O23" s="240"/>
    </row>
    <row r="24" spans="2:15" ht="15.75" customHeight="1" x14ac:dyDescent="0.2">
      <c r="B24" s="151">
        <v>44003</v>
      </c>
      <c r="C24" s="154" t="s">
        <v>175</v>
      </c>
      <c r="D24" s="147">
        <v>44004</v>
      </c>
      <c r="E24" s="148"/>
      <c r="F24" s="147">
        <v>44005</v>
      </c>
      <c r="G24" s="148"/>
      <c r="H24" s="147">
        <v>44006</v>
      </c>
      <c r="I24" s="153" t="s">
        <v>176</v>
      </c>
      <c r="J24" s="147">
        <v>44007</v>
      </c>
      <c r="K24" s="148"/>
      <c r="L24" s="147">
        <v>44008</v>
      </c>
      <c r="M24" s="148"/>
      <c r="N24" s="149">
        <v>44009</v>
      </c>
      <c r="O24" s="150"/>
    </row>
    <row r="25" spans="2:15" ht="15.75" customHeight="1" x14ac:dyDescent="0.2">
      <c r="B25" s="246" t="s">
        <v>151</v>
      </c>
      <c r="C25" s="247"/>
      <c r="D25" s="237" t="s">
        <v>151</v>
      </c>
      <c r="E25" s="238"/>
      <c r="F25" s="237" t="s">
        <v>151</v>
      </c>
      <c r="G25" s="238"/>
      <c r="H25" s="237" t="s">
        <v>151</v>
      </c>
      <c r="I25" s="238"/>
      <c r="J25" s="237" t="s">
        <v>151</v>
      </c>
      <c r="K25" s="238"/>
      <c r="L25" s="237" t="s">
        <v>151</v>
      </c>
      <c r="M25" s="238"/>
      <c r="N25" s="239" t="s">
        <v>151</v>
      </c>
      <c r="O25" s="240"/>
    </row>
    <row r="26" spans="2:15" ht="15.75" customHeight="1" x14ac:dyDescent="0.2">
      <c r="B26" s="246" t="s">
        <v>151</v>
      </c>
      <c r="C26" s="247"/>
      <c r="D26" s="237" t="s">
        <v>151</v>
      </c>
      <c r="E26" s="238"/>
      <c r="F26" s="237" t="s">
        <v>151</v>
      </c>
      <c r="G26" s="238"/>
      <c r="H26" s="237" t="s">
        <v>151</v>
      </c>
      <c r="I26" s="238"/>
      <c r="J26" s="237" t="s">
        <v>151</v>
      </c>
      <c r="K26" s="238"/>
      <c r="L26" s="237" t="s">
        <v>151</v>
      </c>
      <c r="M26" s="238"/>
      <c r="N26" s="239" t="s">
        <v>151</v>
      </c>
      <c r="O26" s="240"/>
    </row>
    <row r="27" spans="2:15" ht="15.75" customHeight="1" x14ac:dyDescent="0.2">
      <c r="B27" s="246" t="s">
        <v>151</v>
      </c>
      <c r="C27" s="247"/>
      <c r="D27" s="237" t="s">
        <v>151</v>
      </c>
      <c r="E27" s="238"/>
      <c r="F27" s="237" t="s">
        <v>151</v>
      </c>
      <c r="G27" s="238"/>
      <c r="H27" s="237" t="s">
        <v>151</v>
      </c>
      <c r="I27" s="238"/>
      <c r="J27" s="237" t="s">
        <v>151</v>
      </c>
      <c r="K27" s="238"/>
      <c r="L27" s="237" t="s">
        <v>151</v>
      </c>
      <c r="M27" s="238"/>
      <c r="N27" s="239" t="s">
        <v>151</v>
      </c>
      <c r="O27" s="240"/>
    </row>
    <row r="28" spans="2:15" ht="15.75" customHeight="1" x14ac:dyDescent="0.2">
      <c r="B28" s="246" t="s">
        <v>151</v>
      </c>
      <c r="C28" s="247"/>
      <c r="D28" s="237" t="s">
        <v>151</v>
      </c>
      <c r="E28" s="238"/>
      <c r="F28" s="237" t="s">
        <v>151</v>
      </c>
      <c r="G28" s="238"/>
      <c r="H28" s="237" t="s">
        <v>151</v>
      </c>
      <c r="I28" s="238"/>
      <c r="J28" s="237" t="s">
        <v>151</v>
      </c>
      <c r="K28" s="238"/>
      <c r="L28" s="237" t="s">
        <v>151</v>
      </c>
      <c r="M28" s="238"/>
      <c r="N28" s="239" t="s">
        <v>151</v>
      </c>
      <c r="O28" s="240"/>
    </row>
    <row r="29" spans="2:15" ht="15.75" customHeight="1" x14ac:dyDescent="0.2">
      <c r="B29" s="246" t="s">
        <v>151</v>
      </c>
      <c r="C29" s="247"/>
      <c r="D29" s="237" t="s">
        <v>151</v>
      </c>
      <c r="E29" s="238"/>
      <c r="F29" s="237" t="s">
        <v>151</v>
      </c>
      <c r="G29" s="238"/>
      <c r="H29" s="237" t="s">
        <v>151</v>
      </c>
      <c r="I29" s="238"/>
      <c r="J29" s="237" t="s">
        <v>151</v>
      </c>
      <c r="K29" s="238"/>
      <c r="L29" s="237" t="s">
        <v>151</v>
      </c>
      <c r="M29" s="238"/>
      <c r="N29" s="239" t="s">
        <v>151</v>
      </c>
      <c r="O29" s="240"/>
    </row>
    <row r="30" spans="2:15" ht="15.75" customHeight="1" x14ac:dyDescent="0.2">
      <c r="B30" s="151">
        <v>44010</v>
      </c>
      <c r="C30" s="152"/>
      <c r="D30" s="147">
        <v>44011</v>
      </c>
      <c r="E30" s="148"/>
      <c r="F30" s="147">
        <v>44012</v>
      </c>
      <c r="G30" s="148"/>
      <c r="H30" s="155" t="s">
        <v>177</v>
      </c>
      <c r="I30" s="146"/>
      <c r="J30" s="146"/>
      <c r="K30" s="146"/>
      <c r="L30" s="146"/>
      <c r="M30" s="146"/>
      <c r="N30" s="146"/>
      <c r="O30" s="156"/>
    </row>
    <row r="31" spans="2:15" ht="15.75" customHeight="1" x14ac:dyDescent="0.2">
      <c r="B31" s="246" t="s">
        <v>151</v>
      </c>
      <c r="C31" s="247"/>
      <c r="D31" s="237" t="s">
        <v>151</v>
      </c>
      <c r="E31" s="238"/>
      <c r="F31" s="237" t="s">
        <v>151</v>
      </c>
      <c r="G31" s="238"/>
      <c r="H31" s="248" t="s">
        <v>151</v>
      </c>
      <c r="I31" s="236"/>
      <c r="J31" s="236"/>
      <c r="K31" s="236"/>
      <c r="L31" s="236"/>
      <c r="M31" s="236"/>
      <c r="N31" s="236"/>
      <c r="O31" s="249"/>
    </row>
    <row r="32" spans="2:15" ht="15.75" customHeight="1" x14ac:dyDescent="0.2">
      <c r="B32" s="246" t="s">
        <v>151</v>
      </c>
      <c r="C32" s="247"/>
      <c r="D32" s="237" t="s">
        <v>151</v>
      </c>
      <c r="E32" s="238"/>
      <c r="F32" s="237" t="s">
        <v>151</v>
      </c>
      <c r="G32" s="238"/>
      <c r="H32" s="248" t="s">
        <v>151</v>
      </c>
      <c r="I32" s="236"/>
      <c r="J32" s="236"/>
      <c r="K32" s="236"/>
      <c r="L32" s="236"/>
      <c r="M32" s="236"/>
      <c r="N32" s="236"/>
      <c r="O32" s="249"/>
    </row>
    <row r="33" spans="2:15" ht="15.75" customHeight="1" x14ac:dyDescent="0.2">
      <c r="B33" s="246" t="s">
        <v>151</v>
      </c>
      <c r="C33" s="247"/>
      <c r="D33" s="237" t="s">
        <v>151</v>
      </c>
      <c r="E33" s="238"/>
      <c r="F33" s="237" t="s">
        <v>151</v>
      </c>
      <c r="G33" s="238"/>
      <c r="H33" s="248" t="s">
        <v>151</v>
      </c>
      <c r="I33" s="236"/>
      <c r="J33" s="236"/>
      <c r="K33" s="236"/>
      <c r="L33" s="236"/>
      <c r="M33" s="236"/>
      <c r="N33" s="236"/>
      <c r="O33" s="249"/>
    </row>
    <row r="34" spans="2:15" ht="15.75" customHeight="1" x14ac:dyDescent="0.2">
      <c r="B34" s="246" t="s">
        <v>151</v>
      </c>
      <c r="C34" s="247"/>
      <c r="D34" s="237" t="s">
        <v>151</v>
      </c>
      <c r="E34" s="238"/>
      <c r="F34" s="237" t="s">
        <v>151</v>
      </c>
      <c r="G34" s="238"/>
      <c r="H34" s="248" t="s">
        <v>151</v>
      </c>
      <c r="I34" s="236"/>
      <c r="J34" s="236"/>
      <c r="K34" s="236"/>
      <c r="L34" s="236"/>
      <c r="M34" s="236"/>
      <c r="N34" s="236"/>
      <c r="O34" s="249"/>
    </row>
    <row r="35" spans="2:15" ht="15.75" customHeight="1" thickBot="1" x14ac:dyDescent="0.25">
      <c r="B35" s="250" t="s">
        <v>151</v>
      </c>
      <c r="C35" s="251"/>
      <c r="D35" s="252" t="s">
        <v>151</v>
      </c>
      <c r="E35" s="253"/>
      <c r="F35" s="252" t="s">
        <v>151</v>
      </c>
      <c r="G35" s="253"/>
      <c r="H35" s="254" t="s">
        <v>151</v>
      </c>
      <c r="I35" s="255"/>
      <c r="J35" s="255"/>
      <c r="K35" s="255"/>
      <c r="L35" s="255"/>
      <c r="M35" s="255"/>
      <c r="N35" s="255"/>
      <c r="O35" s="256"/>
    </row>
    <row r="36" spans="2:15" ht="15.75" customHeight="1" x14ac:dyDescent="0.2"/>
    <row r="37" spans="2:15" ht="15.75" customHeight="1" thickBot="1" x14ac:dyDescent="0.25"/>
    <row r="38" spans="2:15" ht="15.75" customHeight="1" x14ac:dyDescent="0.2">
      <c r="B38" s="264"/>
      <c r="C38" s="265"/>
      <c r="D38" s="143"/>
      <c r="E38" s="144"/>
      <c r="F38" s="245" t="s">
        <v>178</v>
      </c>
      <c r="G38" s="245"/>
      <c r="H38" s="245"/>
      <c r="I38" s="245"/>
      <c r="J38" s="245"/>
      <c r="K38" s="245"/>
      <c r="L38" s="144"/>
      <c r="M38" s="143"/>
      <c r="N38" s="266"/>
      <c r="O38" s="267"/>
    </row>
    <row r="39" spans="2:15" ht="15.75" customHeight="1" x14ac:dyDescent="0.2">
      <c r="B39" s="241" t="s">
        <v>166</v>
      </c>
      <c r="C39" s="233"/>
      <c r="D39" s="233" t="s">
        <v>167</v>
      </c>
      <c r="E39" s="233"/>
      <c r="F39" s="233" t="s">
        <v>168</v>
      </c>
      <c r="G39" s="233"/>
      <c r="H39" s="233" t="s">
        <v>169</v>
      </c>
      <c r="I39" s="233"/>
      <c r="J39" s="233" t="s">
        <v>170</v>
      </c>
      <c r="K39" s="233"/>
      <c r="L39" s="233" t="s">
        <v>171</v>
      </c>
      <c r="M39" s="233"/>
      <c r="N39" s="233" t="s">
        <v>172</v>
      </c>
      <c r="O39" s="234"/>
    </row>
    <row r="40" spans="2:15" ht="15.75" customHeight="1" x14ac:dyDescent="0.2">
      <c r="B40" s="157"/>
      <c r="C40" s="158"/>
      <c r="D40" s="159"/>
      <c r="E40" s="158"/>
      <c r="F40" s="159"/>
      <c r="G40" s="158"/>
      <c r="H40" s="147">
        <v>44013</v>
      </c>
      <c r="I40" s="148"/>
      <c r="J40" s="147">
        <v>44014</v>
      </c>
      <c r="K40" s="148"/>
      <c r="L40" s="147">
        <v>44015</v>
      </c>
      <c r="M40" s="148"/>
      <c r="N40" s="149">
        <v>44016</v>
      </c>
      <c r="O40" s="150"/>
    </row>
    <row r="41" spans="2:15" ht="15.75" customHeight="1" x14ac:dyDescent="0.2">
      <c r="B41" s="261"/>
      <c r="C41" s="262"/>
      <c r="D41" s="263"/>
      <c r="E41" s="262"/>
      <c r="F41" s="263"/>
      <c r="G41" s="262"/>
      <c r="H41" s="257" t="s">
        <v>151</v>
      </c>
      <c r="I41" s="258"/>
      <c r="J41" s="257" t="s">
        <v>151</v>
      </c>
      <c r="K41" s="258"/>
      <c r="L41" s="257" t="s">
        <v>151</v>
      </c>
      <c r="M41" s="258"/>
      <c r="N41" s="259" t="s">
        <v>151</v>
      </c>
      <c r="O41" s="260"/>
    </row>
    <row r="42" spans="2:15" ht="15.75" customHeight="1" x14ac:dyDescent="0.2">
      <c r="B42" s="261"/>
      <c r="C42" s="262"/>
      <c r="D42" s="263"/>
      <c r="E42" s="262"/>
      <c r="F42" s="263"/>
      <c r="G42" s="262"/>
      <c r="H42" s="257" t="s">
        <v>151</v>
      </c>
      <c r="I42" s="258"/>
      <c r="J42" s="257" t="s">
        <v>151</v>
      </c>
      <c r="K42" s="258"/>
      <c r="L42" s="257" t="s">
        <v>151</v>
      </c>
      <c r="M42" s="258"/>
      <c r="N42" s="259" t="s">
        <v>151</v>
      </c>
      <c r="O42" s="260"/>
    </row>
    <row r="43" spans="2:15" ht="15.75" customHeight="1" x14ac:dyDescent="0.2">
      <c r="B43" s="261"/>
      <c r="C43" s="262"/>
      <c r="D43" s="263"/>
      <c r="E43" s="262"/>
      <c r="F43" s="263"/>
      <c r="G43" s="262"/>
      <c r="H43" s="257" t="s">
        <v>151</v>
      </c>
      <c r="I43" s="258"/>
      <c r="J43" s="257" t="s">
        <v>151</v>
      </c>
      <c r="K43" s="258"/>
      <c r="L43" s="257" t="s">
        <v>151</v>
      </c>
      <c r="M43" s="258"/>
      <c r="N43" s="259" t="s">
        <v>151</v>
      </c>
      <c r="O43" s="260"/>
    </row>
    <row r="44" spans="2:15" ht="15.75" customHeight="1" x14ac:dyDescent="0.2">
      <c r="B44" s="261"/>
      <c r="C44" s="262"/>
      <c r="D44" s="263"/>
      <c r="E44" s="262"/>
      <c r="F44" s="263"/>
      <c r="G44" s="262"/>
      <c r="H44" s="257" t="s">
        <v>151</v>
      </c>
      <c r="I44" s="258"/>
      <c r="J44" s="257" t="s">
        <v>151</v>
      </c>
      <c r="K44" s="258"/>
      <c r="L44" s="257" t="s">
        <v>151</v>
      </c>
      <c r="M44" s="258"/>
      <c r="N44" s="259" t="s">
        <v>151</v>
      </c>
      <c r="O44" s="260"/>
    </row>
    <row r="45" spans="2:15" ht="15.75" customHeight="1" x14ac:dyDescent="0.2">
      <c r="B45" s="261"/>
      <c r="C45" s="262"/>
      <c r="D45" s="263"/>
      <c r="E45" s="262"/>
      <c r="F45" s="263"/>
      <c r="G45" s="262"/>
      <c r="H45" s="257" t="s">
        <v>151</v>
      </c>
      <c r="I45" s="258"/>
      <c r="J45" s="257" t="s">
        <v>151</v>
      </c>
      <c r="K45" s="258"/>
      <c r="L45" s="257" t="s">
        <v>151</v>
      </c>
      <c r="M45" s="258"/>
      <c r="N45" s="259" t="s">
        <v>151</v>
      </c>
      <c r="O45" s="260"/>
    </row>
    <row r="46" spans="2:15" ht="15.75" customHeight="1" x14ac:dyDescent="0.2">
      <c r="B46" s="151">
        <v>44017</v>
      </c>
      <c r="C46" s="152"/>
      <c r="D46" s="147">
        <v>44018</v>
      </c>
      <c r="E46" s="148"/>
      <c r="F46" s="147">
        <v>44019</v>
      </c>
      <c r="G46" s="148"/>
      <c r="H46" s="147">
        <v>44020</v>
      </c>
      <c r="I46" s="148"/>
      <c r="J46" s="147">
        <v>44021</v>
      </c>
      <c r="K46" s="148"/>
      <c r="L46" s="147">
        <v>44022</v>
      </c>
      <c r="M46" s="148"/>
      <c r="N46" s="149">
        <v>44023</v>
      </c>
      <c r="O46" s="150"/>
    </row>
    <row r="47" spans="2:15" ht="15.75" customHeight="1" x14ac:dyDescent="0.2">
      <c r="B47" s="268" t="s">
        <v>151</v>
      </c>
      <c r="C47" s="269"/>
      <c r="D47" s="257" t="s">
        <v>151</v>
      </c>
      <c r="E47" s="258"/>
      <c r="F47" s="257" t="s">
        <v>151</v>
      </c>
      <c r="G47" s="258"/>
      <c r="H47" s="257" t="s">
        <v>151</v>
      </c>
      <c r="I47" s="258"/>
      <c r="J47" s="257" t="s">
        <v>151</v>
      </c>
      <c r="K47" s="258"/>
      <c r="L47" s="257" t="s">
        <v>151</v>
      </c>
      <c r="M47" s="258"/>
      <c r="N47" s="259" t="s">
        <v>151</v>
      </c>
      <c r="O47" s="260"/>
    </row>
    <row r="48" spans="2:15" ht="15.75" customHeight="1" x14ac:dyDescent="0.2">
      <c r="B48" s="268" t="s">
        <v>151</v>
      </c>
      <c r="C48" s="269"/>
      <c r="D48" s="257" t="s">
        <v>151</v>
      </c>
      <c r="E48" s="258"/>
      <c r="F48" s="257" t="s">
        <v>151</v>
      </c>
      <c r="G48" s="258"/>
      <c r="H48" s="257" t="s">
        <v>151</v>
      </c>
      <c r="I48" s="258"/>
      <c r="J48" s="257" t="s">
        <v>151</v>
      </c>
      <c r="K48" s="258"/>
      <c r="L48" s="257" t="s">
        <v>151</v>
      </c>
      <c r="M48" s="258"/>
      <c r="N48" s="259" t="s">
        <v>151</v>
      </c>
      <c r="O48" s="260"/>
    </row>
    <row r="49" spans="2:15" ht="15.75" customHeight="1" x14ac:dyDescent="0.2">
      <c r="B49" s="268" t="s">
        <v>151</v>
      </c>
      <c r="C49" s="269"/>
      <c r="D49" s="257" t="s">
        <v>151</v>
      </c>
      <c r="E49" s="258"/>
      <c r="F49" s="257" t="s">
        <v>151</v>
      </c>
      <c r="G49" s="258"/>
      <c r="H49" s="257" t="s">
        <v>151</v>
      </c>
      <c r="I49" s="258"/>
      <c r="J49" s="257" t="s">
        <v>151</v>
      </c>
      <c r="K49" s="258"/>
      <c r="L49" s="257" t="s">
        <v>151</v>
      </c>
      <c r="M49" s="258"/>
      <c r="N49" s="259" t="s">
        <v>151</v>
      </c>
      <c r="O49" s="260"/>
    </row>
    <row r="50" spans="2:15" ht="15.75" customHeight="1" x14ac:dyDescent="0.2">
      <c r="B50" s="268" t="s">
        <v>151</v>
      </c>
      <c r="C50" s="269"/>
      <c r="D50" s="257" t="s">
        <v>151</v>
      </c>
      <c r="E50" s="258"/>
      <c r="F50" s="257" t="s">
        <v>151</v>
      </c>
      <c r="G50" s="258"/>
      <c r="H50" s="257" t="s">
        <v>151</v>
      </c>
      <c r="I50" s="258"/>
      <c r="J50" s="257" t="s">
        <v>151</v>
      </c>
      <c r="K50" s="258"/>
      <c r="L50" s="257" t="s">
        <v>151</v>
      </c>
      <c r="M50" s="258"/>
      <c r="N50" s="259" t="s">
        <v>151</v>
      </c>
      <c r="O50" s="260"/>
    </row>
    <row r="51" spans="2:15" ht="15.75" customHeight="1" x14ac:dyDescent="0.2">
      <c r="B51" s="268" t="s">
        <v>151</v>
      </c>
      <c r="C51" s="269"/>
      <c r="D51" s="257" t="s">
        <v>151</v>
      </c>
      <c r="E51" s="258"/>
      <c r="F51" s="257" t="s">
        <v>151</v>
      </c>
      <c r="G51" s="258"/>
      <c r="H51" s="257" t="s">
        <v>151</v>
      </c>
      <c r="I51" s="258"/>
      <c r="J51" s="257" t="s">
        <v>151</v>
      </c>
      <c r="K51" s="258"/>
      <c r="L51" s="257" t="s">
        <v>151</v>
      </c>
      <c r="M51" s="258"/>
      <c r="N51" s="259" t="s">
        <v>151</v>
      </c>
      <c r="O51" s="260"/>
    </row>
    <row r="52" spans="2:15" ht="15.75" customHeight="1" x14ac:dyDescent="0.2">
      <c r="B52" s="151">
        <v>44024</v>
      </c>
      <c r="C52" s="152"/>
      <c r="D52" s="147">
        <v>44025</v>
      </c>
      <c r="E52" s="148"/>
      <c r="F52" s="147">
        <v>44026</v>
      </c>
      <c r="G52" s="148"/>
      <c r="H52" s="147">
        <v>44027</v>
      </c>
      <c r="I52" s="148"/>
      <c r="J52" s="147">
        <v>44028</v>
      </c>
      <c r="K52" s="148"/>
      <c r="L52" s="147">
        <v>44029</v>
      </c>
      <c r="M52" s="148"/>
      <c r="N52" s="149">
        <v>44030</v>
      </c>
      <c r="O52" s="150"/>
    </row>
    <row r="53" spans="2:15" ht="15.75" customHeight="1" x14ac:dyDescent="0.2">
      <c r="B53" s="268" t="s">
        <v>151</v>
      </c>
      <c r="C53" s="269"/>
      <c r="D53" s="257" t="s">
        <v>151</v>
      </c>
      <c r="E53" s="258"/>
      <c r="F53" s="257" t="s">
        <v>151</v>
      </c>
      <c r="G53" s="258"/>
      <c r="H53" s="257" t="s">
        <v>151</v>
      </c>
      <c r="I53" s="258"/>
      <c r="J53" s="257" t="s">
        <v>151</v>
      </c>
      <c r="K53" s="258"/>
      <c r="L53" s="257" t="s">
        <v>151</v>
      </c>
      <c r="M53" s="258"/>
      <c r="N53" s="259" t="s">
        <v>151</v>
      </c>
      <c r="O53" s="260"/>
    </row>
    <row r="54" spans="2:15" ht="15.75" customHeight="1" x14ac:dyDescent="0.2">
      <c r="B54" s="268" t="s">
        <v>151</v>
      </c>
      <c r="C54" s="269"/>
      <c r="D54" s="257" t="s">
        <v>151</v>
      </c>
      <c r="E54" s="258"/>
      <c r="F54" s="257" t="s">
        <v>151</v>
      </c>
      <c r="G54" s="258"/>
      <c r="H54" s="257" t="s">
        <v>151</v>
      </c>
      <c r="I54" s="258"/>
      <c r="J54" s="257" t="s">
        <v>151</v>
      </c>
      <c r="K54" s="258"/>
      <c r="L54" s="257" t="s">
        <v>151</v>
      </c>
      <c r="M54" s="258"/>
      <c r="N54" s="259" t="s">
        <v>151</v>
      </c>
      <c r="O54" s="260"/>
    </row>
    <row r="55" spans="2:15" ht="15.75" customHeight="1" x14ac:dyDescent="0.2">
      <c r="B55" s="268" t="s">
        <v>151</v>
      </c>
      <c r="C55" s="269"/>
      <c r="D55" s="257" t="s">
        <v>151</v>
      </c>
      <c r="E55" s="258"/>
      <c r="F55" s="257" t="s">
        <v>151</v>
      </c>
      <c r="G55" s="258"/>
      <c r="H55" s="257" t="s">
        <v>151</v>
      </c>
      <c r="I55" s="258"/>
      <c r="J55" s="257" t="s">
        <v>151</v>
      </c>
      <c r="K55" s="258"/>
      <c r="L55" s="257" t="s">
        <v>151</v>
      </c>
      <c r="M55" s="258"/>
      <c r="N55" s="259" t="s">
        <v>151</v>
      </c>
      <c r="O55" s="260"/>
    </row>
    <row r="56" spans="2:15" ht="15.75" customHeight="1" x14ac:dyDescent="0.2">
      <c r="B56" s="268" t="s">
        <v>151</v>
      </c>
      <c r="C56" s="269"/>
      <c r="D56" s="257" t="s">
        <v>151</v>
      </c>
      <c r="E56" s="258"/>
      <c r="F56" s="257" t="s">
        <v>151</v>
      </c>
      <c r="G56" s="258"/>
      <c r="H56" s="257" t="s">
        <v>151</v>
      </c>
      <c r="I56" s="258"/>
      <c r="J56" s="257" t="s">
        <v>151</v>
      </c>
      <c r="K56" s="258"/>
      <c r="L56" s="257" t="s">
        <v>151</v>
      </c>
      <c r="M56" s="258"/>
      <c r="N56" s="259" t="s">
        <v>151</v>
      </c>
      <c r="O56" s="260"/>
    </row>
    <row r="57" spans="2:15" ht="15.75" customHeight="1" x14ac:dyDescent="0.2">
      <c r="B57" s="268" t="s">
        <v>151</v>
      </c>
      <c r="C57" s="269"/>
      <c r="D57" s="257" t="s">
        <v>151</v>
      </c>
      <c r="E57" s="258"/>
      <c r="F57" s="257" t="s">
        <v>151</v>
      </c>
      <c r="G57" s="258"/>
      <c r="H57" s="257" t="s">
        <v>151</v>
      </c>
      <c r="I57" s="258"/>
      <c r="J57" s="257" t="s">
        <v>151</v>
      </c>
      <c r="K57" s="258"/>
      <c r="L57" s="257" t="s">
        <v>151</v>
      </c>
      <c r="M57" s="258"/>
      <c r="N57" s="259" t="s">
        <v>151</v>
      </c>
      <c r="O57" s="260"/>
    </row>
    <row r="58" spans="2:15" ht="15.75" customHeight="1" x14ac:dyDescent="0.2">
      <c r="B58" s="151">
        <v>44031</v>
      </c>
      <c r="C58" s="152"/>
      <c r="D58" s="147">
        <v>44032</v>
      </c>
      <c r="E58" s="148"/>
      <c r="F58" s="147">
        <v>44033</v>
      </c>
      <c r="G58" s="148"/>
      <c r="H58" s="147">
        <v>44034</v>
      </c>
      <c r="I58" s="148"/>
      <c r="J58" s="147">
        <v>44035</v>
      </c>
      <c r="K58" s="148"/>
      <c r="L58" s="147">
        <v>44036</v>
      </c>
      <c r="M58" s="148"/>
      <c r="N58" s="149">
        <v>44037</v>
      </c>
      <c r="O58" s="150"/>
    </row>
    <row r="59" spans="2:15" ht="15.75" customHeight="1" x14ac:dyDescent="0.2">
      <c r="B59" s="268" t="s">
        <v>151</v>
      </c>
      <c r="C59" s="269"/>
      <c r="D59" s="257" t="s">
        <v>151</v>
      </c>
      <c r="E59" s="258"/>
      <c r="F59" s="257" t="s">
        <v>151</v>
      </c>
      <c r="G59" s="258"/>
      <c r="H59" s="257" t="s">
        <v>151</v>
      </c>
      <c r="I59" s="258"/>
      <c r="J59" s="257" t="s">
        <v>151</v>
      </c>
      <c r="K59" s="258"/>
      <c r="L59" s="257" t="s">
        <v>151</v>
      </c>
      <c r="M59" s="258"/>
      <c r="N59" s="259" t="s">
        <v>151</v>
      </c>
      <c r="O59" s="260"/>
    </row>
    <row r="60" spans="2:15" ht="15.75" customHeight="1" x14ac:dyDescent="0.2">
      <c r="B60" s="268" t="s">
        <v>151</v>
      </c>
      <c r="C60" s="269"/>
      <c r="D60" s="257" t="s">
        <v>151</v>
      </c>
      <c r="E60" s="258"/>
      <c r="F60" s="257" t="s">
        <v>151</v>
      </c>
      <c r="G60" s="258"/>
      <c r="H60" s="257" t="s">
        <v>151</v>
      </c>
      <c r="I60" s="258"/>
      <c r="J60" s="257" t="s">
        <v>151</v>
      </c>
      <c r="K60" s="258"/>
      <c r="L60" s="257" t="s">
        <v>151</v>
      </c>
      <c r="M60" s="258"/>
      <c r="N60" s="259" t="s">
        <v>151</v>
      </c>
      <c r="O60" s="260"/>
    </row>
    <row r="61" spans="2:15" ht="15.75" customHeight="1" x14ac:dyDescent="0.2">
      <c r="B61" s="268" t="s">
        <v>151</v>
      </c>
      <c r="C61" s="269"/>
      <c r="D61" s="257" t="s">
        <v>151</v>
      </c>
      <c r="E61" s="258"/>
      <c r="F61" s="257" t="s">
        <v>151</v>
      </c>
      <c r="G61" s="258"/>
      <c r="H61" s="257" t="s">
        <v>151</v>
      </c>
      <c r="I61" s="258"/>
      <c r="J61" s="257" t="s">
        <v>151</v>
      </c>
      <c r="K61" s="258"/>
      <c r="L61" s="257" t="s">
        <v>151</v>
      </c>
      <c r="M61" s="258"/>
      <c r="N61" s="259" t="s">
        <v>151</v>
      </c>
      <c r="O61" s="260"/>
    </row>
    <row r="62" spans="2:15" ht="15.75" customHeight="1" x14ac:dyDescent="0.2">
      <c r="B62" s="268" t="s">
        <v>151</v>
      </c>
      <c r="C62" s="269"/>
      <c r="D62" s="257" t="s">
        <v>151</v>
      </c>
      <c r="E62" s="258"/>
      <c r="F62" s="257" t="s">
        <v>151</v>
      </c>
      <c r="G62" s="258"/>
      <c r="H62" s="257" t="s">
        <v>151</v>
      </c>
      <c r="I62" s="258"/>
      <c r="J62" s="257" t="s">
        <v>151</v>
      </c>
      <c r="K62" s="258"/>
      <c r="L62" s="257" t="s">
        <v>151</v>
      </c>
      <c r="M62" s="258"/>
      <c r="N62" s="259" t="s">
        <v>151</v>
      </c>
      <c r="O62" s="260"/>
    </row>
    <row r="63" spans="2:15" ht="15.75" customHeight="1" x14ac:dyDescent="0.2">
      <c r="B63" s="268" t="s">
        <v>151</v>
      </c>
      <c r="C63" s="269"/>
      <c r="D63" s="257" t="s">
        <v>151</v>
      </c>
      <c r="E63" s="258"/>
      <c r="F63" s="257" t="s">
        <v>151</v>
      </c>
      <c r="G63" s="258"/>
      <c r="H63" s="257" t="s">
        <v>151</v>
      </c>
      <c r="I63" s="258"/>
      <c r="J63" s="257" t="s">
        <v>151</v>
      </c>
      <c r="K63" s="258"/>
      <c r="L63" s="257" t="s">
        <v>151</v>
      </c>
      <c r="M63" s="258"/>
      <c r="N63" s="259" t="s">
        <v>151</v>
      </c>
      <c r="O63" s="260"/>
    </row>
    <row r="64" spans="2:15" ht="15.75" customHeight="1" x14ac:dyDescent="0.2">
      <c r="B64" s="151">
        <v>44038</v>
      </c>
      <c r="C64" s="152"/>
      <c r="D64" s="147">
        <v>44039</v>
      </c>
      <c r="E64" s="148"/>
      <c r="F64" s="147">
        <v>44040</v>
      </c>
      <c r="G64" s="148"/>
      <c r="H64" s="147">
        <v>44041</v>
      </c>
      <c r="I64" s="148"/>
      <c r="J64" s="147">
        <v>44042</v>
      </c>
      <c r="K64" s="153" t="s">
        <v>179</v>
      </c>
      <c r="L64" s="147">
        <v>44043</v>
      </c>
      <c r="M64" s="148"/>
      <c r="N64" s="160" t="s">
        <v>177</v>
      </c>
      <c r="O64" s="161"/>
    </row>
    <row r="65" spans="2:15" ht="15.75" customHeight="1" x14ac:dyDescent="0.2">
      <c r="B65" s="268" t="s">
        <v>151</v>
      </c>
      <c r="C65" s="269"/>
      <c r="D65" s="257" t="s">
        <v>151</v>
      </c>
      <c r="E65" s="258"/>
      <c r="F65" s="257" t="s">
        <v>151</v>
      </c>
      <c r="G65" s="258"/>
      <c r="H65" s="257" t="s">
        <v>151</v>
      </c>
      <c r="I65" s="258"/>
      <c r="J65" s="257" t="s">
        <v>151</v>
      </c>
      <c r="K65" s="258"/>
      <c r="L65" s="257" t="s">
        <v>151</v>
      </c>
      <c r="M65" s="258"/>
      <c r="N65" s="263" t="s">
        <v>151</v>
      </c>
      <c r="O65" s="270"/>
    </row>
    <row r="66" spans="2:15" ht="15.75" customHeight="1" x14ac:dyDescent="0.2">
      <c r="B66" s="268" t="s">
        <v>151</v>
      </c>
      <c r="C66" s="269"/>
      <c r="D66" s="257" t="s">
        <v>151</v>
      </c>
      <c r="E66" s="258"/>
      <c r="F66" s="257" t="s">
        <v>151</v>
      </c>
      <c r="G66" s="258"/>
      <c r="H66" s="257" t="s">
        <v>151</v>
      </c>
      <c r="I66" s="258"/>
      <c r="J66" s="257" t="s">
        <v>151</v>
      </c>
      <c r="K66" s="258"/>
      <c r="L66" s="257" t="s">
        <v>151</v>
      </c>
      <c r="M66" s="258"/>
      <c r="N66" s="263" t="s">
        <v>151</v>
      </c>
      <c r="O66" s="270"/>
    </row>
    <row r="67" spans="2:15" ht="15.75" customHeight="1" x14ac:dyDescent="0.2">
      <c r="B67" s="268" t="s">
        <v>151</v>
      </c>
      <c r="C67" s="269"/>
      <c r="D67" s="257" t="s">
        <v>151</v>
      </c>
      <c r="E67" s="258"/>
      <c r="F67" s="257" t="s">
        <v>151</v>
      </c>
      <c r="G67" s="258"/>
      <c r="H67" s="257" t="s">
        <v>151</v>
      </c>
      <c r="I67" s="258"/>
      <c r="J67" s="257" t="s">
        <v>151</v>
      </c>
      <c r="K67" s="258"/>
      <c r="L67" s="257" t="s">
        <v>151</v>
      </c>
      <c r="M67" s="258"/>
      <c r="N67" s="263" t="s">
        <v>151</v>
      </c>
      <c r="O67" s="270"/>
    </row>
    <row r="68" spans="2:15" ht="15.75" customHeight="1" x14ac:dyDescent="0.2">
      <c r="B68" s="268" t="s">
        <v>151</v>
      </c>
      <c r="C68" s="269"/>
      <c r="D68" s="257" t="s">
        <v>151</v>
      </c>
      <c r="E68" s="258"/>
      <c r="F68" s="257" t="s">
        <v>151</v>
      </c>
      <c r="G68" s="258"/>
      <c r="H68" s="257" t="s">
        <v>151</v>
      </c>
      <c r="I68" s="258"/>
      <c r="J68" s="257" t="s">
        <v>151</v>
      </c>
      <c r="K68" s="258"/>
      <c r="L68" s="257" t="s">
        <v>151</v>
      </c>
      <c r="M68" s="258"/>
      <c r="N68" s="263" t="s">
        <v>151</v>
      </c>
      <c r="O68" s="270"/>
    </row>
    <row r="69" spans="2:15" ht="15.75" customHeight="1" thickBot="1" x14ac:dyDescent="0.25">
      <c r="B69" s="275" t="s">
        <v>151</v>
      </c>
      <c r="C69" s="276"/>
      <c r="D69" s="271" t="s">
        <v>151</v>
      </c>
      <c r="E69" s="272"/>
      <c r="F69" s="271" t="s">
        <v>151</v>
      </c>
      <c r="G69" s="272"/>
      <c r="H69" s="271" t="s">
        <v>151</v>
      </c>
      <c r="I69" s="272"/>
      <c r="J69" s="271" t="s">
        <v>151</v>
      </c>
      <c r="K69" s="272"/>
      <c r="L69" s="271" t="s">
        <v>151</v>
      </c>
      <c r="M69" s="272"/>
      <c r="N69" s="273" t="s">
        <v>151</v>
      </c>
      <c r="O69" s="274"/>
    </row>
    <row r="70" spans="2:15" ht="15.75" customHeight="1" x14ac:dyDescent="0.2"/>
    <row r="71" spans="2:15" ht="15.75" customHeight="1" thickBot="1" x14ac:dyDescent="0.25"/>
    <row r="72" spans="2:15" ht="15.75" customHeight="1" x14ac:dyDescent="0.2">
      <c r="B72" s="264"/>
      <c r="C72" s="265"/>
      <c r="D72" s="143"/>
      <c r="E72" s="144"/>
      <c r="F72" s="245" t="s">
        <v>180</v>
      </c>
      <c r="G72" s="245"/>
      <c r="H72" s="245"/>
      <c r="I72" s="245"/>
      <c r="J72" s="245"/>
      <c r="K72" s="245"/>
      <c r="L72" s="144"/>
      <c r="M72" s="143"/>
      <c r="N72" s="266"/>
      <c r="O72" s="267"/>
    </row>
    <row r="73" spans="2:15" ht="15.75" customHeight="1" x14ac:dyDescent="0.2">
      <c r="B73" s="241" t="s">
        <v>166</v>
      </c>
      <c r="C73" s="233"/>
      <c r="D73" s="233" t="s">
        <v>167</v>
      </c>
      <c r="E73" s="233"/>
      <c r="F73" s="233" t="s">
        <v>168</v>
      </c>
      <c r="G73" s="233"/>
      <c r="H73" s="233" t="s">
        <v>169</v>
      </c>
      <c r="I73" s="233"/>
      <c r="J73" s="233" t="s">
        <v>170</v>
      </c>
      <c r="K73" s="233"/>
      <c r="L73" s="233" t="s">
        <v>171</v>
      </c>
      <c r="M73" s="233"/>
      <c r="N73" s="233" t="s">
        <v>172</v>
      </c>
      <c r="O73" s="234"/>
    </row>
    <row r="74" spans="2:15" ht="15.75" customHeight="1" x14ac:dyDescent="0.2">
      <c r="B74" s="162"/>
      <c r="C74" s="163"/>
      <c r="D74" s="164"/>
      <c r="E74" s="163"/>
      <c r="F74" s="164"/>
      <c r="G74" s="163"/>
      <c r="H74" s="164"/>
      <c r="I74" s="163"/>
      <c r="J74" s="164"/>
      <c r="K74" s="163"/>
      <c r="L74" s="164"/>
      <c r="M74" s="163"/>
      <c r="N74" s="149">
        <v>44044</v>
      </c>
      <c r="O74" s="150"/>
    </row>
    <row r="75" spans="2:15" ht="15.75" customHeight="1" x14ac:dyDescent="0.2">
      <c r="B75" s="281"/>
      <c r="C75" s="278"/>
      <c r="D75" s="277"/>
      <c r="E75" s="278"/>
      <c r="F75" s="277"/>
      <c r="G75" s="278"/>
      <c r="H75" s="277"/>
      <c r="I75" s="278"/>
      <c r="J75" s="277"/>
      <c r="K75" s="278"/>
      <c r="L75" s="277"/>
      <c r="M75" s="278"/>
      <c r="N75" s="279" t="s">
        <v>151</v>
      </c>
      <c r="O75" s="280"/>
    </row>
    <row r="76" spans="2:15" ht="15.75" customHeight="1" x14ac:dyDescent="0.2">
      <c r="B76" s="281"/>
      <c r="C76" s="278"/>
      <c r="D76" s="277"/>
      <c r="E76" s="278"/>
      <c r="F76" s="277"/>
      <c r="G76" s="278"/>
      <c r="H76" s="277"/>
      <c r="I76" s="278"/>
      <c r="J76" s="277"/>
      <c r="K76" s="278"/>
      <c r="L76" s="277"/>
      <c r="M76" s="278"/>
      <c r="N76" s="279" t="s">
        <v>151</v>
      </c>
      <c r="O76" s="280"/>
    </row>
    <row r="77" spans="2:15" ht="15.75" customHeight="1" x14ac:dyDescent="0.2">
      <c r="B77" s="281"/>
      <c r="C77" s="278"/>
      <c r="D77" s="277"/>
      <c r="E77" s="278"/>
      <c r="F77" s="277"/>
      <c r="G77" s="278"/>
      <c r="H77" s="277"/>
      <c r="I77" s="278"/>
      <c r="J77" s="277"/>
      <c r="K77" s="278"/>
      <c r="L77" s="277"/>
      <c r="M77" s="278"/>
      <c r="N77" s="279" t="s">
        <v>151</v>
      </c>
      <c r="O77" s="280"/>
    </row>
    <row r="78" spans="2:15" ht="15.75" customHeight="1" x14ac:dyDescent="0.2">
      <c r="B78" s="281"/>
      <c r="C78" s="278"/>
      <c r="D78" s="277"/>
      <c r="E78" s="278"/>
      <c r="F78" s="277"/>
      <c r="G78" s="278"/>
      <c r="H78" s="277"/>
      <c r="I78" s="278"/>
      <c r="J78" s="277"/>
      <c r="K78" s="278"/>
      <c r="L78" s="277"/>
      <c r="M78" s="278"/>
      <c r="N78" s="279" t="s">
        <v>151</v>
      </c>
      <c r="O78" s="280"/>
    </row>
    <row r="79" spans="2:15" ht="15.75" customHeight="1" x14ac:dyDescent="0.2">
      <c r="B79" s="281"/>
      <c r="C79" s="278"/>
      <c r="D79" s="277"/>
      <c r="E79" s="278"/>
      <c r="F79" s="277"/>
      <c r="G79" s="278"/>
      <c r="H79" s="277"/>
      <c r="I79" s="278"/>
      <c r="J79" s="277"/>
      <c r="K79" s="278"/>
      <c r="L79" s="277"/>
      <c r="M79" s="278"/>
      <c r="N79" s="279" t="s">
        <v>151</v>
      </c>
      <c r="O79" s="280"/>
    </row>
    <row r="80" spans="2:15" ht="15.75" customHeight="1" x14ac:dyDescent="0.2">
      <c r="B80" s="151">
        <v>44045</v>
      </c>
      <c r="C80" s="152"/>
      <c r="D80" s="147">
        <v>44046</v>
      </c>
      <c r="E80" s="148"/>
      <c r="F80" s="147">
        <v>44047</v>
      </c>
      <c r="G80" s="148"/>
      <c r="H80" s="147">
        <v>44048</v>
      </c>
      <c r="I80" s="148"/>
      <c r="J80" s="147">
        <v>44049</v>
      </c>
      <c r="K80" s="148"/>
      <c r="L80" s="147">
        <v>44050</v>
      </c>
      <c r="M80" s="148"/>
      <c r="N80" s="149">
        <v>44051</v>
      </c>
      <c r="O80" s="150"/>
    </row>
    <row r="81" spans="2:15" ht="15.75" customHeight="1" x14ac:dyDescent="0.2">
      <c r="B81" s="284" t="s">
        <v>151</v>
      </c>
      <c r="C81" s="285"/>
      <c r="D81" s="282" t="s">
        <v>151</v>
      </c>
      <c r="E81" s="283"/>
      <c r="F81" s="282" t="s">
        <v>151</v>
      </c>
      <c r="G81" s="283"/>
      <c r="H81" s="282" t="s">
        <v>151</v>
      </c>
      <c r="I81" s="283"/>
      <c r="J81" s="282" t="s">
        <v>151</v>
      </c>
      <c r="K81" s="283"/>
      <c r="L81" s="282" t="s">
        <v>151</v>
      </c>
      <c r="M81" s="283"/>
      <c r="N81" s="279" t="s">
        <v>151</v>
      </c>
      <c r="O81" s="280"/>
    </row>
    <row r="82" spans="2:15" ht="15.75" customHeight="1" x14ac:dyDescent="0.2">
      <c r="B82" s="284" t="s">
        <v>151</v>
      </c>
      <c r="C82" s="285"/>
      <c r="D82" s="282" t="s">
        <v>151</v>
      </c>
      <c r="E82" s="283"/>
      <c r="F82" s="282" t="s">
        <v>151</v>
      </c>
      <c r="G82" s="283"/>
      <c r="H82" s="282" t="s">
        <v>151</v>
      </c>
      <c r="I82" s="283"/>
      <c r="J82" s="282" t="s">
        <v>151</v>
      </c>
      <c r="K82" s="283"/>
      <c r="L82" s="282" t="s">
        <v>151</v>
      </c>
      <c r="M82" s="283"/>
      <c r="N82" s="279" t="s">
        <v>151</v>
      </c>
      <c r="O82" s="280"/>
    </row>
    <row r="83" spans="2:15" ht="15.75" customHeight="1" x14ac:dyDescent="0.2">
      <c r="B83" s="284" t="s">
        <v>151</v>
      </c>
      <c r="C83" s="285"/>
      <c r="D83" s="282" t="s">
        <v>151</v>
      </c>
      <c r="E83" s="283"/>
      <c r="F83" s="282" t="s">
        <v>151</v>
      </c>
      <c r="G83" s="283"/>
      <c r="H83" s="282" t="s">
        <v>151</v>
      </c>
      <c r="I83" s="283"/>
      <c r="J83" s="282" t="s">
        <v>151</v>
      </c>
      <c r="K83" s="283"/>
      <c r="L83" s="282" t="s">
        <v>151</v>
      </c>
      <c r="M83" s="283"/>
      <c r="N83" s="279" t="s">
        <v>151</v>
      </c>
      <c r="O83" s="280"/>
    </row>
    <row r="84" spans="2:15" ht="15.75" customHeight="1" x14ac:dyDescent="0.2">
      <c r="B84" s="284" t="s">
        <v>151</v>
      </c>
      <c r="C84" s="285"/>
      <c r="D84" s="282" t="s">
        <v>151</v>
      </c>
      <c r="E84" s="283"/>
      <c r="F84" s="282" t="s">
        <v>151</v>
      </c>
      <c r="G84" s="283"/>
      <c r="H84" s="282" t="s">
        <v>151</v>
      </c>
      <c r="I84" s="283"/>
      <c r="J84" s="282" t="s">
        <v>151</v>
      </c>
      <c r="K84" s="283"/>
      <c r="L84" s="282" t="s">
        <v>151</v>
      </c>
      <c r="M84" s="283"/>
      <c r="N84" s="279" t="s">
        <v>151</v>
      </c>
      <c r="O84" s="280"/>
    </row>
    <row r="85" spans="2:15" ht="15.75" customHeight="1" x14ac:dyDescent="0.2">
      <c r="B85" s="284" t="s">
        <v>151</v>
      </c>
      <c r="C85" s="285"/>
      <c r="D85" s="282" t="s">
        <v>151</v>
      </c>
      <c r="E85" s="283"/>
      <c r="F85" s="282" t="s">
        <v>151</v>
      </c>
      <c r="G85" s="283"/>
      <c r="H85" s="282" t="s">
        <v>151</v>
      </c>
      <c r="I85" s="283"/>
      <c r="J85" s="282" t="s">
        <v>151</v>
      </c>
      <c r="K85" s="283"/>
      <c r="L85" s="282" t="s">
        <v>151</v>
      </c>
      <c r="M85" s="283"/>
      <c r="N85" s="279" t="s">
        <v>151</v>
      </c>
      <c r="O85" s="280"/>
    </row>
    <row r="86" spans="2:15" ht="15.75" customHeight="1" x14ac:dyDescent="0.2">
      <c r="B86" s="151">
        <v>44052</v>
      </c>
      <c r="C86" s="154" t="s">
        <v>181</v>
      </c>
      <c r="D86" s="147">
        <v>44053</v>
      </c>
      <c r="E86" s="148"/>
      <c r="F86" s="147">
        <v>44054</v>
      </c>
      <c r="G86" s="148"/>
      <c r="H86" s="147">
        <v>44055</v>
      </c>
      <c r="I86" s="153" t="s">
        <v>182</v>
      </c>
      <c r="J86" s="147">
        <v>44056</v>
      </c>
      <c r="K86" s="148"/>
      <c r="L86" s="147">
        <v>44057</v>
      </c>
      <c r="M86" s="148"/>
      <c r="N86" s="149">
        <v>44058</v>
      </c>
      <c r="O86" s="150"/>
    </row>
    <row r="87" spans="2:15" ht="15.75" customHeight="1" x14ac:dyDescent="0.2">
      <c r="B87" s="284" t="s">
        <v>151</v>
      </c>
      <c r="C87" s="285"/>
      <c r="D87" s="282" t="s">
        <v>151</v>
      </c>
      <c r="E87" s="283"/>
      <c r="F87" s="282" t="s">
        <v>151</v>
      </c>
      <c r="G87" s="283"/>
      <c r="H87" s="282" t="s">
        <v>151</v>
      </c>
      <c r="I87" s="283"/>
      <c r="J87" s="282" t="s">
        <v>151</v>
      </c>
      <c r="K87" s="283"/>
      <c r="L87" s="282" t="s">
        <v>151</v>
      </c>
      <c r="M87" s="283"/>
      <c r="N87" s="279" t="s">
        <v>151</v>
      </c>
      <c r="O87" s="280"/>
    </row>
    <row r="88" spans="2:15" ht="15.75" customHeight="1" x14ac:dyDescent="0.2">
      <c r="B88" s="284" t="s">
        <v>151</v>
      </c>
      <c r="C88" s="285"/>
      <c r="D88" s="282" t="s">
        <v>151</v>
      </c>
      <c r="E88" s="283"/>
      <c r="F88" s="282" t="s">
        <v>151</v>
      </c>
      <c r="G88" s="283"/>
      <c r="H88" s="282" t="s">
        <v>151</v>
      </c>
      <c r="I88" s="283"/>
      <c r="J88" s="282" t="s">
        <v>151</v>
      </c>
      <c r="K88" s="283"/>
      <c r="L88" s="282" t="s">
        <v>151</v>
      </c>
      <c r="M88" s="283"/>
      <c r="N88" s="279" t="s">
        <v>151</v>
      </c>
      <c r="O88" s="280"/>
    </row>
    <row r="89" spans="2:15" ht="15.75" customHeight="1" x14ac:dyDescent="0.2">
      <c r="B89" s="284" t="s">
        <v>151</v>
      </c>
      <c r="C89" s="285"/>
      <c r="D89" s="282" t="s">
        <v>151</v>
      </c>
      <c r="E89" s="283"/>
      <c r="F89" s="282" t="s">
        <v>151</v>
      </c>
      <c r="G89" s="283"/>
      <c r="H89" s="282" t="s">
        <v>151</v>
      </c>
      <c r="I89" s="283"/>
      <c r="J89" s="282" t="s">
        <v>151</v>
      </c>
      <c r="K89" s="283"/>
      <c r="L89" s="282" t="s">
        <v>151</v>
      </c>
      <c r="M89" s="283"/>
      <c r="N89" s="279" t="s">
        <v>151</v>
      </c>
      <c r="O89" s="280"/>
    </row>
    <row r="90" spans="2:15" ht="15.75" customHeight="1" x14ac:dyDescent="0.2">
      <c r="B90" s="284" t="s">
        <v>151</v>
      </c>
      <c r="C90" s="285"/>
      <c r="D90" s="282" t="s">
        <v>151</v>
      </c>
      <c r="E90" s="283"/>
      <c r="F90" s="282" t="s">
        <v>151</v>
      </c>
      <c r="G90" s="283"/>
      <c r="H90" s="282" t="s">
        <v>151</v>
      </c>
      <c r="I90" s="283"/>
      <c r="J90" s="282" t="s">
        <v>151</v>
      </c>
      <c r="K90" s="283"/>
      <c r="L90" s="282" t="s">
        <v>151</v>
      </c>
      <c r="M90" s="283"/>
      <c r="N90" s="279" t="s">
        <v>151</v>
      </c>
      <c r="O90" s="280"/>
    </row>
    <row r="91" spans="2:15" ht="15.75" customHeight="1" x14ac:dyDescent="0.2">
      <c r="B91" s="284" t="s">
        <v>151</v>
      </c>
      <c r="C91" s="285"/>
      <c r="D91" s="282" t="s">
        <v>151</v>
      </c>
      <c r="E91" s="283"/>
      <c r="F91" s="282" t="s">
        <v>151</v>
      </c>
      <c r="G91" s="283"/>
      <c r="H91" s="282" t="s">
        <v>151</v>
      </c>
      <c r="I91" s="283"/>
      <c r="J91" s="282" t="s">
        <v>151</v>
      </c>
      <c r="K91" s="283"/>
      <c r="L91" s="282" t="s">
        <v>151</v>
      </c>
      <c r="M91" s="283"/>
      <c r="N91" s="279" t="s">
        <v>151</v>
      </c>
      <c r="O91" s="280"/>
    </row>
    <row r="92" spans="2:15" ht="15.75" customHeight="1" x14ac:dyDescent="0.2">
      <c r="B92" s="151">
        <v>44059</v>
      </c>
      <c r="C92" s="152"/>
      <c r="D92" s="147">
        <v>44060</v>
      </c>
      <c r="E92" s="148"/>
      <c r="F92" s="147">
        <v>44061</v>
      </c>
      <c r="G92" s="148"/>
      <c r="H92" s="147">
        <v>44062</v>
      </c>
      <c r="I92" s="148"/>
      <c r="J92" s="147">
        <v>44063</v>
      </c>
      <c r="K92" s="148"/>
      <c r="L92" s="147">
        <v>44064</v>
      </c>
      <c r="M92" s="148"/>
      <c r="N92" s="149">
        <v>44065</v>
      </c>
      <c r="O92" s="150"/>
    </row>
    <row r="93" spans="2:15" ht="15.75" customHeight="1" x14ac:dyDescent="0.2">
      <c r="B93" s="284" t="s">
        <v>151</v>
      </c>
      <c r="C93" s="285"/>
      <c r="D93" s="282" t="s">
        <v>151</v>
      </c>
      <c r="E93" s="283"/>
      <c r="F93" s="282" t="s">
        <v>151</v>
      </c>
      <c r="G93" s="283"/>
      <c r="H93" s="282" t="s">
        <v>151</v>
      </c>
      <c r="I93" s="283"/>
      <c r="J93" s="282" t="s">
        <v>151</v>
      </c>
      <c r="K93" s="283"/>
      <c r="L93" s="282" t="s">
        <v>151</v>
      </c>
      <c r="M93" s="283"/>
      <c r="N93" s="279" t="s">
        <v>151</v>
      </c>
      <c r="O93" s="280"/>
    </row>
    <row r="94" spans="2:15" ht="15.75" customHeight="1" x14ac:dyDescent="0.2">
      <c r="B94" s="284" t="s">
        <v>151</v>
      </c>
      <c r="C94" s="285"/>
      <c r="D94" s="282" t="s">
        <v>151</v>
      </c>
      <c r="E94" s="283"/>
      <c r="F94" s="282" t="s">
        <v>151</v>
      </c>
      <c r="G94" s="283"/>
      <c r="H94" s="282" t="s">
        <v>151</v>
      </c>
      <c r="I94" s="283"/>
      <c r="J94" s="282" t="s">
        <v>151</v>
      </c>
      <c r="K94" s="283"/>
      <c r="L94" s="282" t="s">
        <v>151</v>
      </c>
      <c r="M94" s="283"/>
      <c r="N94" s="279" t="s">
        <v>151</v>
      </c>
      <c r="O94" s="280"/>
    </row>
    <row r="95" spans="2:15" ht="15.75" customHeight="1" x14ac:dyDescent="0.2">
      <c r="B95" s="284" t="s">
        <v>151</v>
      </c>
      <c r="C95" s="285"/>
      <c r="D95" s="282" t="s">
        <v>151</v>
      </c>
      <c r="E95" s="283"/>
      <c r="F95" s="282" t="s">
        <v>151</v>
      </c>
      <c r="G95" s="283"/>
      <c r="H95" s="282" t="s">
        <v>151</v>
      </c>
      <c r="I95" s="283"/>
      <c r="J95" s="282" t="s">
        <v>151</v>
      </c>
      <c r="K95" s="283"/>
      <c r="L95" s="282" t="s">
        <v>151</v>
      </c>
      <c r="M95" s="283"/>
      <c r="N95" s="279" t="s">
        <v>151</v>
      </c>
      <c r="O95" s="280"/>
    </row>
    <row r="96" spans="2:15" ht="15.75" customHeight="1" x14ac:dyDescent="0.2">
      <c r="B96" s="284" t="s">
        <v>151</v>
      </c>
      <c r="C96" s="285"/>
      <c r="D96" s="282" t="s">
        <v>151</v>
      </c>
      <c r="E96" s="283"/>
      <c r="F96" s="282" t="s">
        <v>151</v>
      </c>
      <c r="G96" s="283"/>
      <c r="H96" s="282" t="s">
        <v>151</v>
      </c>
      <c r="I96" s="283"/>
      <c r="J96" s="282" t="s">
        <v>151</v>
      </c>
      <c r="K96" s="283"/>
      <c r="L96" s="282" t="s">
        <v>151</v>
      </c>
      <c r="M96" s="283"/>
      <c r="N96" s="279" t="s">
        <v>151</v>
      </c>
      <c r="O96" s="280"/>
    </row>
    <row r="97" spans="2:15" ht="15.75" customHeight="1" x14ac:dyDescent="0.2">
      <c r="B97" s="284" t="s">
        <v>151</v>
      </c>
      <c r="C97" s="285"/>
      <c r="D97" s="282" t="s">
        <v>151</v>
      </c>
      <c r="E97" s="283"/>
      <c r="F97" s="282" t="s">
        <v>151</v>
      </c>
      <c r="G97" s="283"/>
      <c r="H97" s="282" t="s">
        <v>151</v>
      </c>
      <c r="I97" s="283"/>
      <c r="J97" s="282" t="s">
        <v>151</v>
      </c>
      <c r="K97" s="283"/>
      <c r="L97" s="282" t="s">
        <v>151</v>
      </c>
      <c r="M97" s="283"/>
      <c r="N97" s="279" t="s">
        <v>151</v>
      </c>
      <c r="O97" s="280"/>
    </row>
    <row r="98" spans="2:15" ht="15.75" customHeight="1" x14ac:dyDescent="0.2">
      <c r="B98" s="151">
        <v>44066</v>
      </c>
      <c r="C98" s="152"/>
      <c r="D98" s="147">
        <v>44067</v>
      </c>
      <c r="E98" s="148"/>
      <c r="F98" s="147">
        <v>44068</v>
      </c>
      <c r="G98" s="148"/>
      <c r="H98" s="147">
        <v>44069</v>
      </c>
      <c r="I98" s="148"/>
      <c r="J98" s="147">
        <v>44070</v>
      </c>
      <c r="K98" s="148"/>
      <c r="L98" s="147">
        <v>44071</v>
      </c>
      <c r="M98" s="148"/>
      <c r="N98" s="149">
        <v>44072</v>
      </c>
      <c r="O98" s="150"/>
    </row>
    <row r="99" spans="2:15" ht="15.75" customHeight="1" x14ac:dyDescent="0.2">
      <c r="B99" s="284" t="s">
        <v>151</v>
      </c>
      <c r="C99" s="285"/>
      <c r="D99" s="282" t="s">
        <v>151</v>
      </c>
      <c r="E99" s="283"/>
      <c r="F99" s="282" t="s">
        <v>151</v>
      </c>
      <c r="G99" s="283"/>
      <c r="H99" s="282" t="s">
        <v>151</v>
      </c>
      <c r="I99" s="283"/>
      <c r="J99" s="282" t="s">
        <v>151</v>
      </c>
      <c r="K99" s="283"/>
      <c r="L99" s="282" t="s">
        <v>151</v>
      </c>
      <c r="M99" s="283"/>
      <c r="N99" s="279" t="s">
        <v>151</v>
      </c>
      <c r="O99" s="280"/>
    </row>
    <row r="100" spans="2:15" ht="15.75" customHeight="1" x14ac:dyDescent="0.2">
      <c r="B100" s="284" t="s">
        <v>151</v>
      </c>
      <c r="C100" s="285"/>
      <c r="D100" s="282" t="s">
        <v>151</v>
      </c>
      <c r="E100" s="283"/>
      <c r="F100" s="282" t="s">
        <v>151</v>
      </c>
      <c r="G100" s="283"/>
      <c r="H100" s="282" t="s">
        <v>151</v>
      </c>
      <c r="I100" s="283"/>
      <c r="J100" s="282" t="s">
        <v>151</v>
      </c>
      <c r="K100" s="283"/>
      <c r="L100" s="282" t="s">
        <v>151</v>
      </c>
      <c r="M100" s="283"/>
      <c r="N100" s="279" t="s">
        <v>151</v>
      </c>
      <c r="O100" s="280"/>
    </row>
    <row r="101" spans="2:15" ht="15.75" customHeight="1" x14ac:dyDescent="0.2">
      <c r="B101" s="284" t="s">
        <v>151</v>
      </c>
      <c r="C101" s="285"/>
      <c r="D101" s="282" t="s">
        <v>151</v>
      </c>
      <c r="E101" s="283"/>
      <c r="F101" s="282" t="s">
        <v>151</v>
      </c>
      <c r="G101" s="283"/>
      <c r="H101" s="282" t="s">
        <v>151</v>
      </c>
      <c r="I101" s="283"/>
      <c r="J101" s="282" t="s">
        <v>151</v>
      </c>
      <c r="K101" s="283"/>
      <c r="L101" s="282" t="s">
        <v>151</v>
      </c>
      <c r="M101" s="283"/>
      <c r="N101" s="279" t="s">
        <v>151</v>
      </c>
      <c r="O101" s="280"/>
    </row>
    <row r="102" spans="2:15" ht="15.75" customHeight="1" x14ac:dyDescent="0.2">
      <c r="B102" s="284" t="s">
        <v>151</v>
      </c>
      <c r="C102" s="285"/>
      <c r="D102" s="282" t="s">
        <v>151</v>
      </c>
      <c r="E102" s="283"/>
      <c r="F102" s="282" t="s">
        <v>151</v>
      </c>
      <c r="G102" s="283"/>
      <c r="H102" s="282" t="s">
        <v>151</v>
      </c>
      <c r="I102" s="283"/>
      <c r="J102" s="282" t="s">
        <v>151</v>
      </c>
      <c r="K102" s="283"/>
      <c r="L102" s="282" t="s">
        <v>151</v>
      </c>
      <c r="M102" s="283"/>
      <c r="N102" s="279" t="s">
        <v>151</v>
      </c>
      <c r="O102" s="280"/>
    </row>
    <row r="103" spans="2:15" ht="15.75" customHeight="1" x14ac:dyDescent="0.2">
      <c r="B103" s="284" t="s">
        <v>151</v>
      </c>
      <c r="C103" s="285"/>
      <c r="D103" s="282" t="s">
        <v>151</v>
      </c>
      <c r="E103" s="283"/>
      <c r="F103" s="282" t="s">
        <v>151</v>
      </c>
      <c r="G103" s="283"/>
      <c r="H103" s="282" t="s">
        <v>151</v>
      </c>
      <c r="I103" s="283"/>
      <c r="J103" s="282" t="s">
        <v>151</v>
      </c>
      <c r="K103" s="283"/>
      <c r="L103" s="282" t="s">
        <v>151</v>
      </c>
      <c r="M103" s="283"/>
      <c r="N103" s="279" t="s">
        <v>151</v>
      </c>
      <c r="O103" s="280"/>
    </row>
    <row r="104" spans="2:15" ht="15.75" customHeight="1" x14ac:dyDescent="0.2">
      <c r="B104" s="151">
        <v>44073</v>
      </c>
      <c r="C104" s="152"/>
      <c r="D104" s="147">
        <v>44074</v>
      </c>
      <c r="E104" s="148"/>
      <c r="F104" s="165" t="s">
        <v>177</v>
      </c>
      <c r="G104" s="163"/>
      <c r="H104" s="163"/>
      <c r="I104" s="163"/>
      <c r="J104" s="163"/>
      <c r="K104" s="163"/>
      <c r="L104" s="163"/>
      <c r="M104" s="163"/>
      <c r="N104" s="163"/>
      <c r="O104" s="166"/>
    </row>
    <row r="105" spans="2:15" ht="15.75" customHeight="1" x14ac:dyDescent="0.2">
      <c r="B105" s="284" t="s">
        <v>151</v>
      </c>
      <c r="C105" s="285"/>
      <c r="D105" s="282" t="s">
        <v>151</v>
      </c>
      <c r="E105" s="283"/>
      <c r="F105" s="277" t="s">
        <v>151</v>
      </c>
      <c r="G105" s="278"/>
      <c r="H105" s="278"/>
      <c r="I105" s="278"/>
      <c r="J105" s="278"/>
      <c r="K105" s="278"/>
      <c r="L105" s="278"/>
      <c r="M105" s="278"/>
      <c r="N105" s="278"/>
      <c r="O105" s="286"/>
    </row>
    <row r="106" spans="2:15" ht="15.75" customHeight="1" x14ac:dyDescent="0.2">
      <c r="B106" s="284" t="s">
        <v>151</v>
      </c>
      <c r="C106" s="285"/>
      <c r="D106" s="282" t="s">
        <v>151</v>
      </c>
      <c r="E106" s="283"/>
      <c r="F106" s="277" t="s">
        <v>151</v>
      </c>
      <c r="G106" s="278"/>
      <c r="H106" s="278"/>
      <c r="I106" s="278"/>
      <c r="J106" s="278"/>
      <c r="K106" s="278"/>
      <c r="L106" s="278"/>
      <c r="M106" s="278"/>
      <c r="N106" s="278"/>
      <c r="O106" s="286"/>
    </row>
    <row r="107" spans="2:15" ht="15.75" customHeight="1" x14ac:dyDescent="0.2">
      <c r="B107" s="284" t="s">
        <v>151</v>
      </c>
      <c r="C107" s="285"/>
      <c r="D107" s="282" t="s">
        <v>151</v>
      </c>
      <c r="E107" s="283"/>
      <c r="F107" s="277" t="s">
        <v>151</v>
      </c>
      <c r="G107" s="278"/>
      <c r="H107" s="278"/>
      <c r="I107" s="278"/>
      <c r="J107" s="278"/>
      <c r="K107" s="278"/>
      <c r="L107" s="278"/>
      <c r="M107" s="278"/>
      <c r="N107" s="278"/>
      <c r="O107" s="286"/>
    </row>
    <row r="108" spans="2:15" ht="15.75" customHeight="1" x14ac:dyDescent="0.2">
      <c r="B108" s="284" t="s">
        <v>151</v>
      </c>
      <c r="C108" s="285"/>
      <c r="D108" s="282" t="s">
        <v>151</v>
      </c>
      <c r="E108" s="283"/>
      <c r="F108" s="277" t="s">
        <v>151</v>
      </c>
      <c r="G108" s="278"/>
      <c r="H108" s="278"/>
      <c r="I108" s="278"/>
      <c r="J108" s="278"/>
      <c r="K108" s="278"/>
      <c r="L108" s="278"/>
      <c r="M108" s="278"/>
      <c r="N108" s="278"/>
      <c r="O108" s="286"/>
    </row>
    <row r="109" spans="2:15" ht="15.75" customHeight="1" thickBot="1" x14ac:dyDescent="0.25">
      <c r="B109" s="289" t="s">
        <v>151</v>
      </c>
      <c r="C109" s="290"/>
      <c r="D109" s="291" t="s">
        <v>151</v>
      </c>
      <c r="E109" s="292"/>
      <c r="F109" s="293" t="s">
        <v>151</v>
      </c>
      <c r="G109" s="287"/>
      <c r="H109" s="287"/>
      <c r="I109" s="287"/>
      <c r="J109" s="287"/>
      <c r="K109" s="287"/>
      <c r="L109" s="287"/>
      <c r="M109" s="287"/>
      <c r="N109" s="287"/>
      <c r="O109" s="288"/>
    </row>
    <row r="110" spans="2:15" ht="15.75" customHeight="1" x14ac:dyDescent="0.2"/>
    <row r="111" spans="2:15" ht="15.75" customHeight="1" thickBot="1" x14ac:dyDescent="0.25"/>
    <row r="112" spans="2:15" ht="15.75" customHeight="1" x14ac:dyDescent="0.2">
      <c r="B112" s="264"/>
      <c r="C112" s="265"/>
      <c r="D112" s="143"/>
      <c r="E112" s="144"/>
      <c r="F112" s="245" t="s">
        <v>183</v>
      </c>
      <c r="G112" s="245"/>
      <c r="H112" s="245"/>
      <c r="I112" s="245"/>
      <c r="J112" s="245"/>
      <c r="K112" s="245"/>
      <c r="L112" s="144"/>
      <c r="M112" s="143"/>
      <c r="N112" s="266"/>
      <c r="O112" s="267"/>
    </row>
    <row r="113" spans="2:15" ht="15.75" customHeight="1" x14ac:dyDescent="0.2">
      <c r="B113" s="241" t="s">
        <v>166</v>
      </c>
      <c r="C113" s="233"/>
      <c r="D113" s="233" t="s">
        <v>167</v>
      </c>
      <c r="E113" s="233"/>
      <c r="F113" s="233" t="s">
        <v>168</v>
      </c>
      <c r="G113" s="233"/>
      <c r="H113" s="233" t="s">
        <v>169</v>
      </c>
      <c r="I113" s="233"/>
      <c r="J113" s="233" t="s">
        <v>170</v>
      </c>
      <c r="K113" s="233"/>
      <c r="L113" s="233" t="s">
        <v>171</v>
      </c>
      <c r="M113" s="233"/>
      <c r="N113" s="233" t="s">
        <v>172</v>
      </c>
      <c r="O113" s="234"/>
    </row>
    <row r="114" spans="2:15" ht="15.75" customHeight="1" x14ac:dyDescent="0.2">
      <c r="B114" s="167"/>
      <c r="C114" s="168"/>
      <c r="D114" s="169"/>
      <c r="E114" s="168"/>
      <c r="F114" s="147">
        <v>44075</v>
      </c>
      <c r="G114" s="148"/>
      <c r="H114" s="147">
        <v>44076</v>
      </c>
      <c r="I114" s="148"/>
      <c r="J114" s="147">
        <v>44077</v>
      </c>
      <c r="K114" s="148"/>
      <c r="L114" s="147">
        <v>44078</v>
      </c>
      <c r="M114" s="148"/>
      <c r="N114" s="149">
        <v>44079</v>
      </c>
      <c r="O114" s="150"/>
    </row>
    <row r="115" spans="2:15" ht="15.75" customHeight="1" x14ac:dyDescent="0.2">
      <c r="B115" s="298"/>
      <c r="C115" s="299"/>
      <c r="D115" s="300"/>
      <c r="E115" s="299"/>
      <c r="F115" s="294" t="s">
        <v>151</v>
      </c>
      <c r="G115" s="295"/>
      <c r="H115" s="294" t="s">
        <v>151</v>
      </c>
      <c r="I115" s="295"/>
      <c r="J115" s="294" t="s">
        <v>151</v>
      </c>
      <c r="K115" s="295"/>
      <c r="L115" s="294" t="s">
        <v>151</v>
      </c>
      <c r="M115" s="295"/>
      <c r="N115" s="296" t="s">
        <v>151</v>
      </c>
      <c r="O115" s="297"/>
    </row>
    <row r="116" spans="2:15" ht="15.75" customHeight="1" x14ac:dyDescent="0.2">
      <c r="B116" s="298"/>
      <c r="C116" s="299"/>
      <c r="D116" s="300"/>
      <c r="E116" s="299"/>
      <c r="F116" s="294" t="s">
        <v>151</v>
      </c>
      <c r="G116" s="295"/>
      <c r="H116" s="294" t="s">
        <v>151</v>
      </c>
      <c r="I116" s="295"/>
      <c r="J116" s="294" t="s">
        <v>151</v>
      </c>
      <c r="K116" s="295"/>
      <c r="L116" s="294" t="s">
        <v>151</v>
      </c>
      <c r="M116" s="295"/>
      <c r="N116" s="296" t="s">
        <v>151</v>
      </c>
      <c r="O116" s="297"/>
    </row>
    <row r="117" spans="2:15" ht="15.75" customHeight="1" x14ac:dyDescent="0.2">
      <c r="B117" s="298"/>
      <c r="C117" s="299"/>
      <c r="D117" s="300"/>
      <c r="E117" s="299"/>
      <c r="F117" s="294" t="s">
        <v>151</v>
      </c>
      <c r="G117" s="295"/>
      <c r="H117" s="294" t="s">
        <v>151</v>
      </c>
      <c r="I117" s="295"/>
      <c r="J117" s="294" t="s">
        <v>151</v>
      </c>
      <c r="K117" s="295"/>
      <c r="L117" s="294" t="s">
        <v>151</v>
      </c>
      <c r="M117" s="295"/>
      <c r="N117" s="296" t="s">
        <v>151</v>
      </c>
      <c r="O117" s="297"/>
    </row>
    <row r="118" spans="2:15" ht="15.75" customHeight="1" x14ac:dyDescent="0.2">
      <c r="B118" s="298"/>
      <c r="C118" s="299"/>
      <c r="D118" s="300"/>
      <c r="E118" s="299"/>
      <c r="F118" s="294" t="s">
        <v>151</v>
      </c>
      <c r="G118" s="295"/>
      <c r="H118" s="294" t="s">
        <v>151</v>
      </c>
      <c r="I118" s="295"/>
      <c r="J118" s="294" t="s">
        <v>151</v>
      </c>
      <c r="K118" s="295"/>
      <c r="L118" s="294" t="s">
        <v>151</v>
      </c>
      <c r="M118" s="295"/>
      <c r="N118" s="296" t="s">
        <v>151</v>
      </c>
      <c r="O118" s="297"/>
    </row>
    <row r="119" spans="2:15" ht="15.75" customHeight="1" x14ac:dyDescent="0.2">
      <c r="B119" s="298"/>
      <c r="C119" s="299"/>
      <c r="D119" s="300"/>
      <c r="E119" s="299"/>
      <c r="F119" s="294" t="s">
        <v>151</v>
      </c>
      <c r="G119" s="295"/>
      <c r="H119" s="294" t="s">
        <v>151</v>
      </c>
      <c r="I119" s="295"/>
      <c r="J119" s="294" t="s">
        <v>151</v>
      </c>
      <c r="K119" s="295"/>
      <c r="L119" s="294" t="s">
        <v>151</v>
      </c>
      <c r="M119" s="295"/>
      <c r="N119" s="296" t="s">
        <v>151</v>
      </c>
      <c r="O119" s="297"/>
    </row>
    <row r="120" spans="2:15" ht="15.75" customHeight="1" x14ac:dyDescent="0.2">
      <c r="B120" s="151">
        <v>44080</v>
      </c>
      <c r="C120" s="152"/>
      <c r="D120" s="147">
        <v>44081</v>
      </c>
      <c r="E120" s="170" t="s">
        <v>184</v>
      </c>
      <c r="F120" s="147">
        <v>44082</v>
      </c>
      <c r="G120" s="148"/>
      <c r="H120" s="147">
        <v>44083</v>
      </c>
      <c r="I120" s="148"/>
      <c r="J120" s="147">
        <v>44084</v>
      </c>
      <c r="K120" s="148"/>
      <c r="L120" s="147">
        <v>44085</v>
      </c>
      <c r="M120" s="148"/>
      <c r="N120" s="149">
        <v>44086</v>
      </c>
      <c r="O120" s="150"/>
    </row>
    <row r="121" spans="2:15" ht="15.75" customHeight="1" x14ac:dyDescent="0.2">
      <c r="B121" s="301" t="s">
        <v>151</v>
      </c>
      <c r="C121" s="302"/>
      <c r="D121" s="294" t="s">
        <v>151</v>
      </c>
      <c r="E121" s="295"/>
      <c r="F121" s="294" t="s">
        <v>151</v>
      </c>
      <c r="G121" s="295"/>
      <c r="H121" s="294" t="s">
        <v>151</v>
      </c>
      <c r="I121" s="295"/>
      <c r="J121" s="294" t="s">
        <v>151</v>
      </c>
      <c r="K121" s="295"/>
      <c r="L121" s="294" t="s">
        <v>151</v>
      </c>
      <c r="M121" s="295"/>
      <c r="N121" s="296" t="s">
        <v>151</v>
      </c>
      <c r="O121" s="297"/>
    </row>
    <row r="122" spans="2:15" ht="15.75" customHeight="1" x14ac:dyDescent="0.2">
      <c r="B122" s="301" t="s">
        <v>151</v>
      </c>
      <c r="C122" s="302"/>
      <c r="D122" s="294" t="s">
        <v>151</v>
      </c>
      <c r="E122" s="295"/>
      <c r="F122" s="294" t="s">
        <v>151</v>
      </c>
      <c r="G122" s="295"/>
      <c r="H122" s="294" t="s">
        <v>151</v>
      </c>
      <c r="I122" s="295"/>
      <c r="J122" s="294" t="s">
        <v>151</v>
      </c>
      <c r="K122" s="295"/>
      <c r="L122" s="294" t="s">
        <v>151</v>
      </c>
      <c r="M122" s="295"/>
      <c r="N122" s="296" t="s">
        <v>151</v>
      </c>
      <c r="O122" s="297"/>
    </row>
    <row r="123" spans="2:15" ht="15.75" customHeight="1" x14ac:dyDescent="0.2">
      <c r="B123" s="301" t="s">
        <v>151</v>
      </c>
      <c r="C123" s="302"/>
      <c r="D123" s="294" t="s">
        <v>151</v>
      </c>
      <c r="E123" s="295"/>
      <c r="F123" s="294" t="s">
        <v>151</v>
      </c>
      <c r="G123" s="295"/>
      <c r="H123" s="294" t="s">
        <v>151</v>
      </c>
      <c r="I123" s="295"/>
      <c r="J123" s="294" t="s">
        <v>151</v>
      </c>
      <c r="K123" s="295"/>
      <c r="L123" s="294" t="s">
        <v>151</v>
      </c>
      <c r="M123" s="295"/>
      <c r="N123" s="296" t="s">
        <v>151</v>
      </c>
      <c r="O123" s="297"/>
    </row>
    <row r="124" spans="2:15" ht="15.75" customHeight="1" x14ac:dyDescent="0.2">
      <c r="B124" s="301" t="s">
        <v>151</v>
      </c>
      <c r="C124" s="302"/>
      <c r="D124" s="294" t="s">
        <v>151</v>
      </c>
      <c r="E124" s="295"/>
      <c r="F124" s="294" t="s">
        <v>151</v>
      </c>
      <c r="G124" s="295"/>
      <c r="H124" s="294" t="s">
        <v>151</v>
      </c>
      <c r="I124" s="295"/>
      <c r="J124" s="294" t="s">
        <v>151</v>
      </c>
      <c r="K124" s="295"/>
      <c r="L124" s="294" t="s">
        <v>151</v>
      </c>
      <c r="M124" s="295"/>
      <c r="N124" s="296" t="s">
        <v>151</v>
      </c>
      <c r="O124" s="297"/>
    </row>
    <row r="125" spans="2:15" ht="15.75" customHeight="1" x14ac:dyDescent="0.2">
      <c r="B125" s="301" t="s">
        <v>151</v>
      </c>
      <c r="C125" s="302"/>
      <c r="D125" s="294" t="s">
        <v>151</v>
      </c>
      <c r="E125" s="295"/>
      <c r="F125" s="294" t="s">
        <v>151</v>
      </c>
      <c r="G125" s="295"/>
      <c r="H125" s="294" t="s">
        <v>151</v>
      </c>
      <c r="I125" s="295"/>
      <c r="J125" s="294" t="s">
        <v>151</v>
      </c>
      <c r="K125" s="295"/>
      <c r="L125" s="294" t="s">
        <v>151</v>
      </c>
      <c r="M125" s="295"/>
      <c r="N125" s="296" t="s">
        <v>151</v>
      </c>
      <c r="O125" s="297"/>
    </row>
    <row r="126" spans="2:15" ht="15.75" customHeight="1" x14ac:dyDescent="0.2">
      <c r="B126" s="151">
        <v>44087</v>
      </c>
      <c r="C126" s="152"/>
      <c r="D126" s="147">
        <v>44088</v>
      </c>
      <c r="E126" s="148"/>
      <c r="F126" s="147">
        <v>44089</v>
      </c>
      <c r="G126" s="148"/>
      <c r="H126" s="147">
        <v>44090</v>
      </c>
      <c r="I126" s="148"/>
      <c r="J126" s="147">
        <v>44091</v>
      </c>
      <c r="K126" s="148"/>
      <c r="L126" s="147">
        <v>44092</v>
      </c>
      <c r="M126" s="148"/>
      <c r="N126" s="149">
        <v>44093</v>
      </c>
      <c r="O126" s="150"/>
    </row>
    <row r="127" spans="2:15" ht="15.75" customHeight="1" x14ac:dyDescent="0.2">
      <c r="B127" s="301" t="s">
        <v>151</v>
      </c>
      <c r="C127" s="302"/>
      <c r="D127" s="294" t="s">
        <v>151</v>
      </c>
      <c r="E127" s="295"/>
      <c r="F127" s="294" t="s">
        <v>151</v>
      </c>
      <c r="G127" s="295"/>
      <c r="H127" s="294" t="s">
        <v>151</v>
      </c>
      <c r="I127" s="295"/>
      <c r="J127" s="294" t="s">
        <v>151</v>
      </c>
      <c r="K127" s="295"/>
      <c r="L127" s="294" t="s">
        <v>151</v>
      </c>
      <c r="M127" s="295"/>
      <c r="N127" s="296" t="s">
        <v>151</v>
      </c>
      <c r="O127" s="297"/>
    </row>
    <row r="128" spans="2:15" ht="15.75" customHeight="1" x14ac:dyDescent="0.2">
      <c r="B128" s="301" t="s">
        <v>151</v>
      </c>
      <c r="C128" s="302"/>
      <c r="D128" s="294" t="s">
        <v>151</v>
      </c>
      <c r="E128" s="295"/>
      <c r="F128" s="294" t="s">
        <v>151</v>
      </c>
      <c r="G128" s="295"/>
      <c r="H128" s="294" t="s">
        <v>151</v>
      </c>
      <c r="I128" s="295"/>
      <c r="J128" s="294" t="s">
        <v>151</v>
      </c>
      <c r="K128" s="295"/>
      <c r="L128" s="294" t="s">
        <v>151</v>
      </c>
      <c r="M128" s="295"/>
      <c r="N128" s="296" t="s">
        <v>151</v>
      </c>
      <c r="O128" s="297"/>
    </row>
    <row r="129" spans="2:15" ht="15.75" customHeight="1" x14ac:dyDescent="0.2">
      <c r="B129" s="301" t="s">
        <v>151</v>
      </c>
      <c r="C129" s="302"/>
      <c r="D129" s="294" t="s">
        <v>151</v>
      </c>
      <c r="E129" s="295"/>
      <c r="F129" s="294" t="s">
        <v>151</v>
      </c>
      <c r="G129" s="295"/>
      <c r="H129" s="294" t="s">
        <v>151</v>
      </c>
      <c r="I129" s="295"/>
      <c r="J129" s="294" t="s">
        <v>151</v>
      </c>
      <c r="K129" s="295"/>
      <c r="L129" s="294" t="s">
        <v>151</v>
      </c>
      <c r="M129" s="295"/>
      <c r="N129" s="296" t="s">
        <v>151</v>
      </c>
      <c r="O129" s="297"/>
    </row>
    <row r="130" spans="2:15" ht="15.75" customHeight="1" x14ac:dyDescent="0.2">
      <c r="B130" s="301" t="s">
        <v>151</v>
      </c>
      <c r="C130" s="302"/>
      <c r="D130" s="294" t="s">
        <v>151</v>
      </c>
      <c r="E130" s="295"/>
      <c r="F130" s="294" t="s">
        <v>151</v>
      </c>
      <c r="G130" s="295"/>
      <c r="H130" s="294" t="s">
        <v>151</v>
      </c>
      <c r="I130" s="295"/>
      <c r="J130" s="294" t="s">
        <v>151</v>
      </c>
      <c r="K130" s="295"/>
      <c r="L130" s="294" t="s">
        <v>151</v>
      </c>
      <c r="M130" s="295"/>
      <c r="N130" s="296" t="s">
        <v>151</v>
      </c>
      <c r="O130" s="297"/>
    </row>
    <row r="131" spans="2:15" ht="15.75" customHeight="1" x14ac:dyDescent="0.2">
      <c r="B131" s="301" t="s">
        <v>151</v>
      </c>
      <c r="C131" s="302"/>
      <c r="D131" s="294" t="s">
        <v>151</v>
      </c>
      <c r="E131" s="295"/>
      <c r="F131" s="294" t="s">
        <v>151</v>
      </c>
      <c r="G131" s="295"/>
      <c r="H131" s="294" t="s">
        <v>151</v>
      </c>
      <c r="I131" s="295"/>
      <c r="J131" s="294" t="s">
        <v>151</v>
      </c>
      <c r="K131" s="295"/>
      <c r="L131" s="294" t="s">
        <v>151</v>
      </c>
      <c r="M131" s="295"/>
      <c r="N131" s="296" t="s">
        <v>151</v>
      </c>
      <c r="O131" s="297"/>
    </row>
    <row r="132" spans="2:15" ht="15.75" customHeight="1" x14ac:dyDescent="0.2">
      <c r="B132" s="151">
        <v>44094</v>
      </c>
      <c r="C132" s="152"/>
      <c r="D132" s="147">
        <v>44095</v>
      </c>
      <c r="E132" s="153" t="s">
        <v>185</v>
      </c>
      <c r="F132" s="147">
        <v>44096</v>
      </c>
      <c r="G132" s="153" t="s">
        <v>186</v>
      </c>
      <c r="H132" s="147">
        <v>44097</v>
      </c>
      <c r="I132" s="148"/>
      <c r="J132" s="147">
        <v>44098</v>
      </c>
      <c r="K132" s="148"/>
      <c r="L132" s="147">
        <v>44099</v>
      </c>
      <c r="M132" s="148"/>
      <c r="N132" s="149">
        <v>44100</v>
      </c>
      <c r="O132" s="150"/>
    </row>
    <row r="133" spans="2:15" ht="15.75" customHeight="1" x14ac:dyDescent="0.2">
      <c r="B133" s="301" t="s">
        <v>151</v>
      </c>
      <c r="C133" s="302"/>
      <c r="D133" s="294" t="s">
        <v>151</v>
      </c>
      <c r="E133" s="295"/>
      <c r="F133" s="294" t="s">
        <v>151</v>
      </c>
      <c r="G133" s="295"/>
      <c r="H133" s="294" t="s">
        <v>151</v>
      </c>
      <c r="I133" s="295"/>
      <c r="J133" s="294" t="s">
        <v>151</v>
      </c>
      <c r="K133" s="295"/>
      <c r="L133" s="294" t="s">
        <v>151</v>
      </c>
      <c r="M133" s="295"/>
      <c r="N133" s="296" t="s">
        <v>151</v>
      </c>
      <c r="O133" s="297"/>
    </row>
    <row r="134" spans="2:15" ht="15.75" customHeight="1" x14ac:dyDescent="0.2">
      <c r="B134" s="301" t="s">
        <v>151</v>
      </c>
      <c r="C134" s="302"/>
      <c r="D134" s="294" t="s">
        <v>151</v>
      </c>
      <c r="E134" s="295"/>
      <c r="F134" s="294" t="s">
        <v>151</v>
      </c>
      <c r="G134" s="295"/>
      <c r="H134" s="294" t="s">
        <v>151</v>
      </c>
      <c r="I134" s="295"/>
      <c r="J134" s="294" t="s">
        <v>151</v>
      </c>
      <c r="K134" s="295"/>
      <c r="L134" s="294" t="s">
        <v>151</v>
      </c>
      <c r="M134" s="295"/>
      <c r="N134" s="296" t="s">
        <v>151</v>
      </c>
      <c r="O134" s="297"/>
    </row>
    <row r="135" spans="2:15" ht="15.75" customHeight="1" x14ac:dyDescent="0.2">
      <c r="B135" s="301" t="s">
        <v>151</v>
      </c>
      <c r="C135" s="302"/>
      <c r="D135" s="294" t="s">
        <v>151</v>
      </c>
      <c r="E135" s="295"/>
      <c r="F135" s="294" t="s">
        <v>151</v>
      </c>
      <c r="G135" s="295"/>
      <c r="H135" s="294" t="s">
        <v>151</v>
      </c>
      <c r="I135" s="295"/>
      <c r="J135" s="294" t="s">
        <v>151</v>
      </c>
      <c r="K135" s="295"/>
      <c r="L135" s="294" t="s">
        <v>151</v>
      </c>
      <c r="M135" s="295"/>
      <c r="N135" s="296" t="s">
        <v>151</v>
      </c>
      <c r="O135" s="297"/>
    </row>
    <row r="136" spans="2:15" ht="15.75" customHeight="1" x14ac:dyDescent="0.2">
      <c r="B136" s="301" t="s">
        <v>151</v>
      </c>
      <c r="C136" s="302"/>
      <c r="D136" s="294" t="s">
        <v>151</v>
      </c>
      <c r="E136" s="295"/>
      <c r="F136" s="294" t="s">
        <v>151</v>
      </c>
      <c r="G136" s="295"/>
      <c r="H136" s="294" t="s">
        <v>151</v>
      </c>
      <c r="I136" s="295"/>
      <c r="J136" s="294" t="s">
        <v>151</v>
      </c>
      <c r="K136" s="295"/>
      <c r="L136" s="294" t="s">
        <v>151</v>
      </c>
      <c r="M136" s="295"/>
      <c r="N136" s="296" t="s">
        <v>151</v>
      </c>
      <c r="O136" s="297"/>
    </row>
    <row r="137" spans="2:15" ht="15.75" customHeight="1" x14ac:dyDescent="0.2">
      <c r="B137" s="301" t="s">
        <v>151</v>
      </c>
      <c r="C137" s="302"/>
      <c r="D137" s="294" t="s">
        <v>151</v>
      </c>
      <c r="E137" s="295"/>
      <c r="F137" s="294" t="s">
        <v>151</v>
      </c>
      <c r="G137" s="295"/>
      <c r="H137" s="294" t="s">
        <v>151</v>
      </c>
      <c r="I137" s="295"/>
      <c r="J137" s="294" t="s">
        <v>151</v>
      </c>
      <c r="K137" s="295"/>
      <c r="L137" s="294" t="s">
        <v>151</v>
      </c>
      <c r="M137" s="295"/>
      <c r="N137" s="296" t="s">
        <v>151</v>
      </c>
      <c r="O137" s="297"/>
    </row>
    <row r="138" spans="2:15" ht="15.75" customHeight="1" x14ac:dyDescent="0.2">
      <c r="B138" s="151">
        <v>44101</v>
      </c>
      <c r="C138" s="152"/>
      <c r="D138" s="147">
        <v>44102</v>
      </c>
      <c r="E138" s="148"/>
      <c r="F138" s="147">
        <v>44103</v>
      </c>
      <c r="G138" s="148"/>
      <c r="H138" s="147">
        <v>44104</v>
      </c>
      <c r="I138" s="148"/>
      <c r="J138" s="171" t="s">
        <v>177</v>
      </c>
      <c r="K138" s="168"/>
      <c r="L138" s="168"/>
      <c r="M138" s="168"/>
      <c r="N138" s="168"/>
      <c r="O138" s="172"/>
    </row>
    <row r="139" spans="2:15" ht="15.75" customHeight="1" x14ac:dyDescent="0.2">
      <c r="B139" s="301" t="s">
        <v>151</v>
      </c>
      <c r="C139" s="302"/>
      <c r="D139" s="294" t="s">
        <v>151</v>
      </c>
      <c r="E139" s="295"/>
      <c r="F139" s="294" t="s">
        <v>151</v>
      </c>
      <c r="G139" s="295"/>
      <c r="H139" s="294" t="s">
        <v>151</v>
      </c>
      <c r="I139" s="295"/>
      <c r="J139" s="300" t="s">
        <v>151</v>
      </c>
      <c r="K139" s="299"/>
      <c r="L139" s="299"/>
      <c r="M139" s="299"/>
      <c r="N139" s="299"/>
      <c r="O139" s="303"/>
    </row>
    <row r="140" spans="2:15" ht="15.75" customHeight="1" x14ac:dyDescent="0.2">
      <c r="B140" s="301" t="s">
        <v>151</v>
      </c>
      <c r="C140" s="302"/>
      <c r="D140" s="294" t="s">
        <v>151</v>
      </c>
      <c r="E140" s="295"/>
      <c r="F140" s="294" t="s">
        <v>151</v>
      </c>
      <c r="G140" s="295"/>
      <c r="H140" s="294" t="s">
        <v>151</v>
      </c>
      <c r="I140" s="295"/>
      <c r="J140" s="300" t="s">
        <v>151</v>
      </c>
      <c r="K140" s="299"/>
      <c r="L140" s="299"/>
      <c r="M140" s="299"/>
      <c r="N140" s="299"/>
      <c r="O140" s="303"/>
    </row>
    <row r="141" spans="2:15" ht="15.75" customHeight="1" x14ac:dyDescent="0.2">
      <c r="B141" s="301" t="s">
        <v>151</v>
      </c>
      <c r="C141" s="302"/>
      <c r="D141" s="294" t="s">
        <v>151</v>
      </c>
      <c r="E141" s="295"/>
      <c r="F141" s="294" t="s">
        <v>151</v>
      </c>
      <c r="G141" s="295"/>
      <c r="H141" s="294" t="s">
        <v>151</v>
      </c>
      <c r="I141" s="295"/>
      <c r="J141" s="300" t="s">
        <v>151</v>
      </c>
      <c r="K141" s="299"/>
      <c r="L141" s="299"/>
      <c r="M141" s="299"/>
      <c r="N141" s="299"/>
      <c r="O141" s="303"/>
    </row>
    <row r="142" spans="2:15" ht="15.75" customHeight="1" x14ac:dyDescent="0.2">
      <c r="B142" s="301" t="s">
        <v>151</v>
      </c>
      <c r="C142" s="302"/>
      <c r="D142" s="294" t="s">
        <v>151</v>
      </c>
      <c r="E142" s="295"/>
      <c r="F142" s="294" t="s">
        <v>151</v>
      </c>
      <c r="G142" s="295"/>
      <c r="H142" s="294" t="s">
        <v>151</v>
      </c>
      <c r="I142" s="295"/>
      <c r="J142" s="300" t="s">
        <v>151</v>
      </c>
      <c r="K142" s="299"/>
      <c r="L142" s="299"/>
      <c r="M142" s="299"/>
      <c r="N142" s="299"/>
      <c r="O142" s="303"/>
    </row>
    <row r="143" spans="2:15" ht="15.75" customHeight="1" thickBot="1" x14ac:dyDescent="0.25">
      <c r="B143" s="304" t="s">
        <v>151</v>
      </c>
      <c r="C143" s="305"/>
      <c r="D143" s="306" t="s">
        <v>151</v>
      </c>
      <c r="E143" s="307"/>
      <c r="F143" s="306" t="s">
        <v>151</v>
      </c>
      <c r="G143" s="307"/>
      <c r="H143" s="306" t="s">
        <v>151</v>
      </c>
      <c r="I143" s="307"/>
      <c r="J143" s="308" t="s">
        <v>151</v>
      </c>
      <c r="K143" s="309"/>
      <c r="L143" s="309"/>
      <c r="M143" s="309"/>
      <c r="N143" s="309"/>
      <c r="O143" s="310"/>
    </row>
    <row r="144" spans="2:15" ht="15.75" customHeight="1" x14ac:dyDescent="0.2"/>
    <row r="145" spans="2:15" ht="15.75" customHeight="1" thickBot="1" x14ac:dyDescent="0.25"/>
    <row r="146" spans="2:15" ht="15.75" customHeight="1" x14ac:dyDescent="0.2">
      <c r="B146" s="264"/>
      <c r="C146" s="265"/>
      <c r="D146" s="143"/>
      <c r="E146" s="144"/>
      <c r="F146" s="245" t="s">
        <v>187</v>
      </c>
      <c r="G146" s="245"/>
      <c r="H146" s="245"/>
      <c r="I146" s="245"/>
      <c r="J146" s="245"/>
      <c r="K146" s="245"/>
      <c r="L146" s="144"/>
      <c r="M146" s="143"/>
      <c r="N146" s="266"/>
      <c r="O146" s="267"/>
    </row>
    <row r="147" spans="2:15" ht="15.75" customHeight="1" x14ac:dyDescent="0.2">
      <c r="B147" s="241" t="s">
        <v>166</v>
      </c>
      <c r="C147" s="233"/>
      <c r="D147" s="233" t="s">
        <v>167</v>
      </c>
      <c r="E147" s="233"/>
      <c r="F147" s="233" t="s">
        <v>168</v>
      </c>
      <c r="G147" s="233"/>
      <c r="H147" s="233" t="s">
        <v>169</v>
      </c>
      <c r="I147" s="233"/>
      <c r="J147" s="233" t="s">
        <v>170</v>
      </c>
      <c r="K147" s="233"/>
      <c r="L147" s="233" t="s">
        <v>171</v>
      </c>
      <c r="M147" s="233"/>
      <c r="N147" s="233" t="s">
        <v>172</v>
      </c>
      <c r="O147" s="234"/>
    </row>
    <row r="148" spans="2:15" ht="15.75" customHeight="1" x14ac:dyDescent="0.2">
      <c r="B148" s="173"/>
      <c r="C148" s="174"/>
      <c r="D148" s="175"/>
      <c r="E148" s="174"/>
      <c r="F148" s="175"/>
      <c r="G148" s="174"/>
      <c r="H148" s="175"/>
      <c r="I148" s="174"/>
      <c r="J148" s="147">
        <v>44105</v>
      </c>
      <c r="K148" s="148"/>
      <c r="L148" s="147">
        <v>44106</v>
      </c>
      <c r="M148" s="148"/>
      <c r="N148" s="149">
        <v>44107</v>
      </c>
      <c r="O148" s="150"/>
    </row>
    <row r="149" spans="2:15" ht="15.75" customHeight="1" x14ac:dyDescent="0.2">
      <c r="B149" s="315"/>
      <c r="C149" s="316"/>
      <c r="D149" s="317"/>
      <c r="E149" s="316"/>
      <c r="F149" s="317"/>
      <c r="G149" s="316"/>
      <c r="H149" s="317"/>
      <c r="I149" s="316"/>
      <c r="J149" s="311" t="s">
        <v>151</v>
      </c>
      <c r="K149" s="312"/>
      <c r="L149" s="311" t="s">
        <v>151</v>
      </c>
      <c r="M149" s="312"/>
      <c r="N149" s="313" t="s">
        <v>151</v>
      </c>
      <c r="O149" s="314"/>
    </row>
    <row r="150" spans="2:15" ht="15.75" customHeight="1" x14ac:dyDescent="0.2">
      <c r="B150" s="315"/>
      <c r="C150" s="316"/>
      <c r="D150" s="317"/>
      <c r="E150" s="316"/>
      <c r="F150" s="317"/>
      <c r="G150" s="316"/>
      <c r="H150" s="317"/>
      <c r="I150" s="316"/>
      <c r="J150" s="311" t="s">
        <v>151</v>
      </c>
      <c r="K150" s="312"/>
      <c r="L150" s="311" t="s">
        <v>151</v>
      </c>
      <c r="M150" s="312"/>
      <c r="N150" s="313" t="s">
        <v>151</v>
      </c>
      <c r="O150" s="314"/>
    </row>
    <row r="151" spans="2:15" ht="15.75" customHeight="1" x14ac:dyDescent="0.2">
      <c r="B151" s="315"/>
      <c r="C151" s="316"/>
      <c r="D151" s="317"/>
      <c r="E151" s="316"/>
      <c r="F151" s="317"/>
      <c r="G151" s="316"/>
      <c r="H151" s="317"/>
      <c r="I151" s="316"/>
      <c r="J151" s="311" t="s">
        <v>151</v>
      </c>
      <c r="K151" s="312"/>
      <c r="L151" s="311" t="s">
        <v>151</v>
      </c>
      <c r="M151" s="312"/>
      <c r="N151" s="313" t="s">
        <v>151</v>
      </c>
      <c r="O151" s="314"/>
    </row>
    <row r="152" spans="2:15" ht="15.75" customHeight="1" x14ac:dyDescent="0.2">
      <c r="B152" s="315"/>
      <c r="C152" s="316"/>
      <c r="D152" s="317"/>
      <c r="E152" s="316"/>
      <c r="F152" s="317"/>
      <c r="G152" s="316"/>
      <c r="H152" s="317"/>
      <c r="I152" s="316"/>
      <c r="J152" s="311" t="s">
        <v>151</v>
      </c>
      <c r="K152" s="312"/>
      <c r="L152" s="311" t="s">
        <v>151</v>
      </c>
      <c r="M152" s="312"/>
      <c r="N152" s="313" t="s">
        <v>151</v>
      </c>
      <c r="O152" s="314"/>
    </row>
    <row r="153" spans="2:15" ht="15.75" customHeight="1" x14ac:dyDescent="0.2">
      <c r="B153" s="315"/>
      <c r="C153" s="316"/>
      <c r="D153" s="317"/>
      <c r="E153" s="316"/>
      <c r="F153" s="317"/>
      <c r="G153" s="316"/>
      <c r="H153" s="317"/>
      <c r="I153" s="316"/>
      <c r="J153" s="311" t="s">
        <v>151</v>
      </c>
      <c r="K153" s="312"/>
      <c r="L153" s="311" t="s">
        <v>151</v>
      </c>
      <c r="M153" s="312"/>
      <c r="N153" s="313" t="s">
        <v>151</v>
      </c>
      <c r="O153" s="314"/>
    </row>
    <row r="154" spans="2:15" ht="15.75" customHeight="1" x14ac:dyDescent="0.2">
      <c r="B154" s="151">
        <v>44108</v>
      </c>
      <c r="C154" s="152"/>
      <c r="D154" s="147">
        <v>44109</v>
      </c>
      <c r="E154" s="148"/>
      <c r="F154" s="147">
        <v>44110</v>
      </c>
      <c r="G154" s="148"/>
      <c r="H154" s="147">
        <v>44111</v>
      </c>
      <c r="I154" s="148"/>
      <c r="J154" s="147">
        <v>44112</v>
      </c>
      <c r="K154" s="148"/>
      <c r="L154" s="147">
        <v>44113</v>
      </c>
      <c r="M154" s="148"/>
      <c r="N154" s="149">
        <v>44114</v>
      </c>
      <c r="O154" s="150"/>
    </row>
    <row r="155" spans="2:15" ht="15.75" customHeight="1" x14ac:dyDescent="0.2">
      <c r="B155" s="318" t="s">
        <v>151</v>
      </c>
      <c r="C155" s="319"/>
      <c r="D155" s="311" t="s">
        <v>151</v>
      </c>
      <c r="E155" s="312"/>
      <c r="F155" s="311" t="s">
        <v>151</v>
      </c>
      <c r="G155" s="312"/>
      <c r="H155" s="311" t="s">
        <v>151</v>
      </c>
      <c r="I155" s="312"/>
      <c r="J155" s="311" t="s">
        <v>151</v>
      </c>
      <c r="K155" s="312"/>
      <c r="L155" s="311" t="s">
        <v>151</v>
      </c>
      <c r="M155" s="312"/>
      <c r="N155" s="313" t="s">
        <v>151</v>
      </c>
      <c r="O155" s="314"/>
    </row>
    <row r="156" spans="2:15" ht="15.75" customHeight="1" x14ac:dyDescent="0.2">
      <c r="B156" s="318" t="s">
        <v>151</v>
      </c>
      <c r="C156" s="319"/>
      <c r="D156" s="311" t="s">
        <v>151</v>
      </c>
      <c r="E156" s="312"/>
      <c r="F156" s="311" t="s">
        <v>151</v>
      </c>
      <c r="G156" s="312"/>
      <c r="H156" s="311" t="s">
        <v>151</v>
      </c>
      <c r="I156" s="312"/>
      <c r="J156" s="311" t="s">
        <v>151</v>
      </c>
      <c r="K156" s="312"/>
      <c r="L156" s="311" t="s">
        <v>151</v>
      </c>
      <c r="M156" s="312"/>
      <c r="N156" s="313" t="s">
        <v>151</v>
      </c>
      <c r="O156" s="314"/>
    </row>
    <row r="157" spans="2:15" ht="15.75" customHeight="1" x14ac:dyDescent="0.2">
      <c r="B157" s="318" t="s">
        <v>151</v>
      </c>
      <c r="C157" s="319"/>
      <c r="D157" s="311" t="s">
        <v>151</v>
      </c>
      <c r="E157" s="312"/>
      <c r="F157" s="311" t="s">
        <v>151</v>
      </c>
      <c r="G157" s="312"/>
      <c r="H157" s="311" t="s">
        <v>151</v>
      </c>
      <c r="I157" s="312"/>
      <c r="J157" s="311" t="s">
        <v>151</v>
      </c>
      <c r="K157" s="312"/>
      <c r="L157" s="311" t="s">
        <v>151</v>
      </c>
      <c r="M157" s="312"/>
      <c r="N157" s="313" t="s">
        <v>151</v>
      </c>
      <c r="O157" s="314"/>
    </row>
    <row r="158" spans="2:15" ht="15.75" customHeight="1" x14ac:dyDescent="0.2">
      <c r="B158" s="318" t="s">
        <v>151</v>
      </c>
      <c r="C158" s="319"/>
      <c r="D158" s="311" t="s">
        <v>151</v>
      </c>
      <c r="E158" s="312"/>
      <c r="F158" s="311" t="s">
        <v>151</v>
      </c>
      <c r="G158" s="312"/>
      <c r="H158" s="311" t="s">
        <v>151</v>
      </c>
      <c r="I158" s="312"/>
      <c r="J158" s="311" t="s">
        <v>151</v>
      </c>
      <c r="K158" s="312"/>
      <c r="L158" s="311" t="s">
        <v>151</v>
      </c>
      <c r="M158" s="312"/>
      <c r="N158" s="313" t="s">
        <v>151</v>
      </c>
      <c r="O158" s="314"/>
    </row>
    <row r="159" spans="2:15" ht="15.75" customHeight="1" x14ac:dyDescent="0.2">
      <c r="B159" s="318" t="s">
        <v>151</v>
      </c>
      <c r="C159" s="319"/>
      <c r="D159" s="311" t="s">
        <v>151</v>
      </c>
      <c r="E159" s="312"/>
      <c r="F159" s="311" t="s">
        <v>151</v>
      </c>
      <c r="G159" s="312"/>
      <c r="H159" s="311" t="s">
        <v>151</v>
      </c>
      <c r="I159" s="312"/>
      <c r="J159" s="311" t="s">
        <v>151</v>
      </c>
      <c r="K159" s="312"/>
      <c r="L159" s="311" t="s">
        <v>151</v>
      </c>
      <c r="M159" s="312"/>
      <c r="N159" s="313" t="s">
        <v>151</v>
      </c>
      <c r="O159" s="314"/>
    </row>
    <row r="160" spans="2:15" ht="15.75" customHeight="1" x14ac:dyDescent="0.2">
      <c r="B160" s="151">
        <v>44115</v>
      </c>
      <c r="C160" s="152"/>
      <c r="D160" s="147">
        <v>44116</v>
      </c>
      <c r="E160" s="170" t="s">
        <v>188</v>
      </c>
      <c r="F160" s="147">
        <v>44117</v>
      </c>
      <c r="G160" s="148"/>
      <c r="H160" s="147">
        <v>44118</v>
      </c>
      <c r="I160" s="148"/>
      <c r="J160" s="147">
        <v>44119</v>
      </c>
      <c r="K160" s="153" t="s">
        <v>189</v>
      </c>
      <c r="L160" s="147">
        <v>44120</v>
      </c>
      <c r="M160" s="148"/>
      <c r="N160" s="149">
        <v>44121</v>
      </c>
      <c r="O160" s="150"/>
    </row>
    <row r="161" spans="2:15" ht="15.75" customHeight="1" x14ac:dyDescent="0.2">
      <c r="B161" s="318" t="s">
        <v>151</v>
      </c>
      <c r="C161" s="319"/>
      <c r="D161" s="311" t="s">
        <v>151</v>
      </c>
      <c r="E161" s="312"/>
      <c r="F161" s="311" t="s">
        <v>151</v>
      </c>
      <c r="G161" s="312"/>
      <c r="H161" s="311" t="s">
        <v>151</v>
      </c>
      <c r="I161" s="312"/>
      <c r="J161" s="311" t="s">
        <v>151</v>
      </c>
      <c r="K161" s="312"/>
      <c r="L161" s="311" t="s">
        <v>151</v>
      </c>
      <c r="M161" s="312"/>
      <c r="N161" s="313" t="s">
        <v>151</v>
      </c>
      <c r="O161" s="314"/>
    </row>
    <row r="162" spans="2:15" ht="15.75" customHeight="1" x14ac:dyDescent="0.2">
      <c r="B162" s="318" t="s">
        <v>151</v>
      </c>
      <c r="C162" s="319"/>
      <c r="D162" s="311" t="s">
        <v>151</v>
      </c>
      <c r="E162" s="312"/>
      <c r="F162" s="311" t="s">
        <v>151</v>
      </c>
      <c r="G162" s="312"/>
      <c r="H162" s="311" t="s">
        <v>151</v>
      </c>
      <c r="I162" s="312"/>
      <c r="J162" s="311" t="s">
        <v>151</v>
      </c>
      <c r="K162" s="312"/>
      <c r="L162" s="311" t="s">
        <v>151</v>
      </c>
      <c r="M162" s="312"/>
      <c r="N162" s="313" t="s">
        <v>151</v>
      </c>
      <c r="O162" s="314"/>
    </row>
    <row r="163" spans="2:15" ht="15.75" customHeight="1" x14ac:dyDescent="0.2">
      <c r="B163" s="318" t="s">
        <v>151</v>
      </c>
      <c r="C163" s="319"/>
      <c r="D163" s="311" t="s">
        <v>151</v>
      </c>
      <c r="E163" s="312"/>
      <c r="F163" s="311" t="s">
        <v>151</v>
      </c>
      <c r="G163" s="312"/>
      <c r="H163" s="311" t="s">
        <v>151</v>
      </c>
      <c r="I163" s="312"/>
      <c r="J163" s="311" t="s">
        <v>151</v>
      </c>
      <c r="K163" s="312"/>
      <c r="L163" s="311" t="s">
        <v>151</v>
      </c>
      <c r="M163" s="312"/>
      <c r="N163" s="313" t="s">
        <v>151</v>
      </c>
      <c r="O163" s="314"/>
    </row>
    <row r="164" spans="2:15" ht="15.75" customHeight="1" x14ac:dyDescent="0.2">
      <c r="B164" s="318" t="s">
        <v>151</v>
      </c>
      <c r="C164" s="319"/>
      <c r="D164" s="311" t="s">
        <v>151</v>
      </c>
      <c r="E164" s="312"/>
      <c r="F164" s="311" t="s">
        <v>151</v>
      </c>
      <c r="G164" s="312"/>
      <c r="H164" s="311" t="s">
        <v>151</v>
      </c>
      <c r="I164" s="312"/>
      <c r="J164" s="311" t="s">
        <v>151</v>
      </c>
      <c r="K164" s="312"/>
      <c r="L164" s="311" t="s">
        <v>151</v>
      </c>
      <c r="M164" s="312"/>
      <c r="N164" s="313" t="s">
        <v>151</v>
      </c>
      <c r="O164" s="314"/>
    </row>
    <row r="165" spans="2:15" ht="15.75" customHeight="1" x14ac:dyDescent="0.2">
      <c r="B165" s="318" t="s">
        <v>151</v>
      </c>
      <c r="C165" s="319"/>
      <c r="D165" s="311" t="s">
        <v>151</v>
      </c>
      <c r="E165" s="312"/>
      <c r="F165" s="311" t="s">
        <v>151</v>
      </c>
      <c r="G165" s="312"/>
      <c r="H165" s="311" t="s">
        <v>151</v>
      </c>
      <c r="I165" s="312"/>
      <c r="J165" s="311" t="s">
        <v>151</v>
      </c>
      <c r="K165" s="312"/>
      <c r="L165" s="311" t="s">
        <v>151</v>
      </c>
      <c r="M165" s="312"/>
      <c r="N165" s="313" t="s">
        <v>151</v>
      </c>
      <c r="O165" s="314"/>
    </row>
    <row r="166" spans="2:15" ht="15.75" customHeight="1" x14ac:dyDescent="0.2">
      <c r="B166" s="151">
        <v>44122</v>
      </c>
      <c r="C166" s="152"/>
      <c r="D166" s="147">
        <v>44123</v>
      </c>
      <c r="E166" s="148"/>
      <c r="F166" s="147">
        <v>44124</v>
      </c>
      <c r="G166" s="148"/>
      <c r="H166" s="147">
        <v>44125</v>
      </c>
      <c r="I166" s="148"/>
      <c r="J166" s="147">
        <v>44126</v>
      </c>
      <c r="K166" s="148"/>
      <c r="L166" s="147">
        <v>44127</v>
      </c>
      <c r="M166" s="148"/>
      <c r="N166" s="149">
        <v>44128</v>
      </c>
      <c r="O166" s="176" t="s">
        <v>190</v>
      </c>
    </row>
    <row r="167" spans="2:15" ht="15.75" customHeight="1" x14ac:dyDescent="0.2">
      <c r="B167" s="318" t="s">
        <v>151</v>
      </c>
      <c r="C167" s="319"/>
      <c r="D167" s="311" t="s">
        <v>151</v>
      </c>
      <c r="E167" s="312"/>
      <c r="F167" s="311" t="s">
        <v>151</v>
      </c>
      <c r="G167" s="312"/>
      <c r="H167" s="311" t="s">
        <v>151</v>
      </c>
      <c r="I167" s="312"/>
      <c r="J167" s="311" t="s">
        <v>151</v>
      </c>
      <c r="K167" s="312"/>
      <c r="L167" s="311" t="s">
        <v>151</v>
      </c>
      <c r="M167" s="312"/>
      <c r="N167" s="313" t="s">
        <v>151</v>
      </c>
      <c r="O167" s="314"/>
    </row>
    <row r="168" spans="2:15" ht="15.75" customHeight="1" x14ac:dyDescent="0.2">
      <c r="B168" s="318" t="s">
        <v>151</v>
      </c>
      <c r="C168" s="319"/>
      <c r="D168" s="311" t="s">
        <v>151</v>
      </c>
      <c r="E168" s="312"/>
      <c r="F168" s="311" t="s">
        <v>151</v>
      </c>
      <c r="G168" s="312"/>
      <c r="H168" s="311" t="s">
        <v>151</v>
      </c>
      <c r="I168" s="312"/>
      <c r="J168" s="311" t="s">
        <v>151</v>
      </c>
      <c r="K168" s="312"/>
      <c r="L168" s="311" t="s">
        <v>151</v>
      </c>
      <c r="M168" s="312"/>
      <c r="N168" s="313" t="s">
        <v>151</v>
      </c>
      <c r="O168" s="314"/>
    </row>
    <row r="169" spans="2:15" ht="15.75" customHeight="1" x14ac:dyDescent="0.2">
      <c r="B169" s="318" t="s">
        <v>151</v>
      </c>
      <c r="C169" s="319"/>
      <c r="D169" s="311" t="s">
        <v>151</v>
      </c>
      <c r="E169" s="312"/>
      <c r="F169" s="311" t="s">
        <v>151</v>
      </c>
      <c r="G169" s="312"/>
      <c r="H169" s="311" t="s">
        <v>151</v>
      </c>
      <c r="I169" s="312"/>
      <c r="J169" s="311" t="s">
        <v>151</v>
      </c>
      <c r="K169" s="312"/>
      <c r="L169" s="311" t="s">
        <v>151</v>
      </c>
      <c r="M169" s="312"/>
      <c r="N169" s="313" t="s">
        <v>151</v>
      </c>
      <c r="O169" s="314"/>
    </row>
    <row r="170" spans="2:15" ht="15.75" customHeight="1" x14ac:dyDescent="0.2">
      <c r="B170" s="318" t="s">
        <v>151</v>
      </c>
      <c r="C170" s="319"/>
      <c r="D170" s="311" t="s">
        <v>151</v>
      </c>
      <c r="E170" s="312"/>
      <c r="F170" s="311" t="s">
        <v>151</v>
      </c>
      <c r="G170" s="312"/>
      <c r="H170" s="311" t="s">
        <v>151</v>
      </c>
      <c r="I170" s="312"/>
      <c r="J170" s="311" t="s">
        <v>151</v>
      </c>
      <c r="K170" s="312"/>
      <c r="L170" s="311" t="s">
        <v>151</v>
      </c>
      <c r="M170" s="312"/>
      <c r="N170" s="313" t="s">
        <v>151</v>
      </c>
      <c r="O170" s="314"/>
    </row>
    <row r="171" spans="2:15" ht="15.75" customHeight="1" x14ac:dyDescent="0.2">
      <c r="B171" s="318" t="s">
        <v>151</v>
      </c>
      <c r="C171" s="319"/>
      <c r="D171" s="311" t="s">
        <v>151</v>
      </c>
      <c r="E171" s="312"/>
      <c r="F171" s="311" t="s">
        <v>151</v>
      </c>
      <c r="G171" s="312"/>
      <c r="H171" s="311" t="s">
        <v>151</v>
      </c>
      <c r="I171" s="312"/>
      <c r="J171" s="311" t="s">
        <v>151</v>
      </c>
      <c r="K171" s="312"/>
      <c r="L171" s="311" t="s">
        <v>151</v>
      </c>
      <c r="M171" s="312"/>
      <c r="N171" s="313" t="s">
        <v>151</v>
      </c>
      <c r="O171" s="314"/>
    </row>
    <row r="172" spans="2:15" ht="15.75" customHeight="1" x14ac:dyDescent="0.2">
      <c r="B172" s="151">
        <v>44129</v>
      </c>
      <c r="C172" s="152"/>
      <c r="D172" s="147">
        <v>44130</v>
      </c>
      <c r="E172" s="148"/>
      <c r="F172" s="147">
        <v>44131</v>
      </c>
      <c r="G172" s="148"/>
      <c r="H172" s="147">
        <v>44132</v>
      </c>
      <c r="I172" s="170" t="s">
        <v>191</v>
      </c>
      <c r="J172" s="147">
        <v>44133</v>
      </c>
      <c r="K172" s="148"/>
      <c r="L172" s="147">
        <v>44134</v>
      </c>
      <c r="M172" s="148"/>
      <c r="N172" s="149">
        <v>44135</v>
      </c>
      <c r="O172" s="176" t="s">
        <v>192</v>
      </c>
    </row>
    <row r="173" spans="2:15" ht="15.75" customHeight="1" x14ac:dyDescent="0.2">
      <c r="B173" s="318" t="s">
        <v>151</v>
      </c>
      <c r="C173" s="319"/>
      <c r="D173" s="311" t="s">
        <v>151</v>
      </c>
      <c r="E173" s="312"/>
      <c r="F173" s="311" t="s">
        <v>151</v>
      </c>
      <c r="G173" s="312"/>
      <c r="H173" s="311" t="s">
        <v>151</v>
      </c>
      <c r="I173" s="312"/>
      <c r="J173" s="311" t="s">
        <v>151</v>
      </c>
      <c r="K173" s="312"/>
      <c r="L173" s="311" t="s">
        <v>151</v>
      </c>
      <c r="M173" s="312"/>
      <c r="N173" s="313" t="s">
        <v>151</v>
      </c>
      <c r="O173" s="314"/>
    </row>
    <row r="174" spans="2:15" ht="15.75" customHeight="1" x14ac:dyDescent="0.2">
      <c r="B174" s="318" t="s">
        <v>151</v>
      </c>
      <c r="C174" s="319"/>
      <c r="D174" s="311" t="s">
        <v>151</v>
      </c>
      <c r="E174" s="312"/>
      <c r="F174" s="311" t="s">
        <v>151</v>
      </c>
      <c r="G174" s="312"/>
      <c r="H174" s="311" t="s">
        <v>151</v>
      </c>
      <c r="I174" s="312"/>
      <c r="J174" s="311" t="s">
        <v>151</v>
      </c>
      <c r="K174" s="312"/>
      <c r="L174" s="311" t="s">
        <v>151</v>
      </c>
      <c r="M174" s="312"/>
      <c r="N174" s="313" t="s">
        <v>151</v>
      </c>
      <c r="O174" s="314"/>
    </row>
    <row r="175" spans="2:15" ht="15.75" customHeight="1" x14ac:dyDescent="0.2">
      <c r="B175" s="318" t="s">
        <v>151</v>
      </c>
      <c r="C175" s="319"/>
      <c r="D175" s="311" t="s">
        <v>151</v>
      </c>
      <c r="E175" s="312"/>
      <c r="F175" s="311" t="s">
        <v>151</v>
      </c>
      <c r="G175" s="312"/>
      <c r="H175" s="311" t="s">
        <v>151</v>
      </c>
      <c r="I175" s="312"/>
      <c r="J175" s="311" t="s">
        <v>151</v>
      </c>
      <c r="K175" s="312"/>
      <c r="L175" s="311" t="s">
        <v>151</v>
      </c>
      <c r="M175" s="312"/>
      <c r="N175" s="313" t="s">
        <v>151</v>
      </c>
      <c r="O175" s="314"/>
    </row>
    <row r="176" spans="2:15" ht="15.75" customHeight="1" x14ac:dyDescent="0.2">
      <c r="B176" s="318" t="s">
        <v>151</v>
      </c>
      <c r="C176" s="319"/>
      <c r="D176" s="311" t="s">
        <v>151</v>
      </c>
      <c r="E176" s="312"/>
      <c r="F176" s="311" t="s">
        <v>151</v>
      </c>
      <c r="G176" s="312"/>
      <c r="H176" s="311" t="s">
        <v>151</v>
      </c>
      <c r="I176" s="312"/>
      <c r="J176" s="311" t="s">
        <v>151</v>
      </c>
      <c r="K176" s="312"/>
      <c r="L176" s="311" t="s">
        <v>151</v>
      </c>
      <c r="M176" s="312"/>
      <c r="N176" s="313" t="s">
        <v>151</v>
      </c>
      <c r="O176" s="314"/>
    </row>
    <row r="177" spans="2:15" ht="15.75" customHeight="1" thickBot="1" x14ac:dyDescent="0.25">
      <c r="B177" s="330" t="s">
        <v>151</v>
      </c>
      <c r="C177" s="331"/>
      <c r="D177" s="326" t="s">
        <v>151</v>
      </c>
      <c r="E177" s="327"/>
      <c r="F177" s="326" t="s">
        <v>151</v>
      </c>
      <c r="G177" s="327"/>
      <c r="H177" s="326" t="s">
        <v>151</v>
      </c>
      <c r="I177" s="327"/>
      <c r="J177" s="326" t="s">
        <v>151</v>
      </c>
      <c r="K177" s="327"/>
      <c r="L177" s="326" t="s">
        <v>151</v>
      </c>
      <c r="M177" s="327"/>
      <c r="N177" s="328" t="s">
        <v>151</v>
      </c>
      <c r="O177" s="329"/>
    </row>
    <row r="178" spans="2:15" ht="15.75" customHeight="1" x14ac:dyDescent="0.2"/>
    <row r="179" spans="2:15" ht="15.75" customHeight="1" thickBot="1" x14ac:dyDescent="0.25"/>
    <row r="180" spans="2:15" ht="15.75" customHeight="1" x14ac:dyDescent="0.2">
      <c r="B180" s="264"/>
      <c r="C180" s="265"/>
      <c r="D180" s="143"/>
      <c r="E180" s="144"/>
      <c r="F180" s="245" t="s">
        <v>193</v>
      </c>
      <c r="G180" s="245"/>
      <c r="H180" s="245"/>
      <c r="I180" s="245"/>
      <c r="J180" s="245"/>
      <c r="K180" s="245"/>
      <c r="L180" s="144"/>
      <c r="M180" s="143"/>
      <c r="N180" s="266"/>
      <c r="O180" s="267"/>
    </row>
    <row r="181" spans="2:15" ht="15.75" customHeight="1" x14ac:dyDescent="0.2">
      <c r="B181" s="241" t="s">
        <v>166</v>
      </c>
      <c r="C181" s="233"/>
      <c r="D181" s="233" t="s">
        <v>167</v>
      </c>
      <c r="E181" s="233"/>
      <c r="F181" s="233" t="s">
        <v>168</v>
      </c>
      <c r="G181" s="233"/>
      <c r="H181" s="233" t="s">
        <v>169</v>
      </c>
      <c r="I181" s="233"/>
      <c r="J181" s="233" t="s">
        <v>170</v>
      </c>
      <c r="K181" s="233"/>
      <c r="L181" s="233" t="s">
        <v>171</v>
      </c>
      <c r="M181" s="233"/>
      <c r="N181" s="233" t="s">
        <v>172</v>
      </c>
      <c r="O181" s="234"/>
    </row>
    <row r="182" spans="2:15" ht="15.75" customHeight="1" x14ac:dyDescent="0.2">
      <c r="B182" s="151">
        <v>44136</v>
      </c>
      <c r="C182" s="154" t="s">
        <v>194</v>
      </c>
      <c r="D182" s="147">
        <v>44137</v>
      </c>
      <c r="E182" s="170" t="s">
        <v>195</v>
      </c>
      <c r="F182" s="147">
        <v>44138</v>
      </c>
      <c r="G182" s="148"/>
      <c r="H182" s="147">
        <v>44139</v>
      </c>
      <c r="I182" s="148"/>
      <c r="J182" s="147">
        <v>44140</v>
      </c>
      <c r="K182" s="148"/>
      <c r="L182" s="147">
        <v>44141</v>
      </c>
      <c r="M182" s="148"/>
      <c r="N182" s="149">
        <v>44142</v>
      </c>
      <c r="O182" s="150"/>
    </row>
    <row r="183" spans="2:15" ht="15.75" customHeight="1" x14ac:dyDescent="0.2">
      <c r="B183" s="320" t="s">
        <v>151</v>
      </c>
      <c r="C183" s="321"/>
      <c r="D183" s="322" t="s">
        <v>151</v>
      </c>
      <c r="E183" s="323"/>
      <c r="F183" s="322" t="s">
        <v>151</v>
      </c>
      <c r="G183" s="323"/>
      <c r="H183" s="322" t="s">
        <v>151</v>
      </c>
      <c r="I183" s="323"/>
      <c r="J183" s="322" t="s">
        <v>151</v>
      </c>
      <c r="K183" s="323"/>
      <c r="L183" s="322" t="s">
        <v>151</v>
      </c>
      <c r="M183" s="323"/>
      <c r="N183" s="324" t="s">
        <v>151</v>
      </c>
      <c r="O183" s="325"/>
    </row>
    <row r="184" spans="2:15" ht="15.75" customHeight="1" x14ac:dyDescent="0.2">
      <c r="B184" s="320" t="s">
        <v>151</v>
      </c>
      <c r="C184" s="321"/>
      <c r="D184" s="322" t="s">
        <v>151</v>
      </c>
      <c r="E184" s="323"/>
      <c r="F184" s="322" t="s">
        <v>151</v>
      </c>
      <c r="G184" s="323"/>
      <c r="H184" s="322" t="s">
        <v>151</v>
      </c>
      <c r="I184" s="323"/>
      <c r="J184" s="322" t="s">
        <v>151</v>
      </c>
      <c r="K184" s="323"/>
      <c r="L184" s="322" t="s">
        <v>151</v>
      </c>
      <c r="M184" s="323"/>
      <c r="N184" s="324" t="s">
        <v>151</v>
      </c>
      <c r="O184" s="325"/>
    </row>
    <row r="185" spans="2:15" ht="15.75" customHeight="1" x14ac:dyDescent="0.2">
      <c r="B185" s="320" t="s">
        <v>151</v>
      </c>
      <c r="C185" s="321"/>
      <c r="D185" s="322" t="s">
        <v>151</v>
      </c>
      <c r="E185" s="323"/>
      <c r="F185" s="322" t="s">
        <v>151</v>
      </c>
      <c r="G185" s="323"/>
      <c r="H185" s="322" t="s">
        <v>151</v>
      </c>
      <c r="I185" s="323"/>
      <c r="J185" s="322" t="s">
        <v>151</v>
      </c>
      <c r="K185" s="323"/>
      <c r="L185" s="322" t="s">
        <v>151</v>
      </c>
      <c r="M185" s="323"/>
      <c r="N185" s="324" t="s">
        <v>151</v>
      </c>
      <c r="O185" s="325"/>
    </row>
    <row r="186" spans="2:15" ht="15.75" customHeight="1" x14ac:dyDescent="0.2">
      <c r="B186" s="320" t="s">
        <v>151</v>
      </c>
      <c r="C186" s="321"/>
      <c r="D186" s="322" t="s">
        <v>151</v>
      </c>
      <c r="E186" s="323"/>
      <c r="F186" s="322" t="s">
        <v>151</v>
      </c>
      <c r="G186" s="323"/>
      <c r="H186" s="322" t="s">
        <v>151</v>
      </c>
      <c r="I186" s="323"/>
      <c r="J186" s="322" t="s">
        <v>151</v>
      </c>
      <c r="K186" s="323"/>
      <c r="L186" s="322" t="s">
        <v>151</v>
      </c>
      <c r="M186" s="323"/>
      <c r="N186" s="324" t="s">
        <v>151</v>
      </c>
      <c r="O186" s="325"/>
    </row>
    <row r="187" spans="2:15" ht="15.75" customHeight="1" x14ac:dyDescent="0.2">
      <c r="B187" s="320" t="s">
        <v>151</v>
      </c>
      <c r="C187" s="321"/>
      <c r="D187" s="322" t="s">
        <v>151</v>
      </c>
      <c r="E187" s="323"/>
      <c r="F187" s="322" t="s">
        <v>151</v>
      </c>
      <c r="G187" s="323"/>
      <c r="H187" s="322" t="s">
        <v>151</v>
      </c>
      <c r="I187" s="323"/>
      <c r="J187" s="322" t="s">
        <v>151</v>
      </c>
      <c r="K187" s="323"/>
      <c r="L187" s="322" t="s">
        <v>151</v>
      </c>
      <c r="M187" s="323"/>
      <c r="N187" s="324" t="s">
        <v>151</v>
      </c>
      <c r="O187" s="325"/>
    </row>
    <row r="188" spans="2:15" ht="15.75" customHeight="1" x14ac:dyDescent="0.2">
      <c r="B188" s="151">
        <v>44143</v>
      </c>
      <c r="C188" s="152"/>
      <c r="D188" s="147">
        <v>44144</v>
      </c>
      <c r="E188" s="148"/>
      <c r="F188" s="147">
        <v>44145</v>
      </c>
      <c r="G188" s="148"/>
      <c r="H188" s="147">
        <v>44146</v>
      </c>
      <c r="I188" s="148"/>
      <c r="J188" s="147">
        <v>44147</v>
      </c>
      <c r="K188" s="148"/>
      <c r="L188" s="147">
        <v>44148</v>
      </c>
      <c r="M188" s="148"/>
      <c r="N188" s="149">
        <v>44149</v>
      </c>
      <c r="O188" s="150"/>
    </row>
    <row r="189" spans="2:15" ht="15.75" customHeight="1" x14ac:dyDescent="0.2">
      <c r="B189" s="320" t="s">
        <v>151</v>
      </c>
      <c r="C189" s="321"/>
      <c r="D189" s="322" t="s">
        <v>151</v>
      </c>
      <c r="E189" s="323"/>
      <c r="F189" s="322" t="s">
        <v>151</v>
      </c>
      <c r="G189" s="323"/>
      <c r="H189" s="322" t="s">
        <v>151</v>
      </c>
      <c r="I189" s="323"/>
      <c r="J189" s="322" t="s">
        <v>151</v>
      </c>
      <c r="K189" s="323"/>
      <c r="L189" s="322" t="s">
        <v>151</v>
      </c>
      <c r="M189" s="323"/>
      <c r="N189" s="324" t="s">
        <v>151</v>
      </c>
      <c r="O189" s="325"/>
    </row>
    <row r="190" spans="2:15" ht="15.75" customHeight="1" x14ac:dyDescent="0.2">
      <c r="B190" s="320" t="s">
        <v>151</v>
      </c>
      <c r="C190" s="321"/>
      <c r="D190" s="322" t="s">
        <v>151</v>
      </c>
      <c r="E190" s="323"/>
      <c r="F190" s="322" t="s">
        <v>151</v>
      </c>
      <c r="G190" s="323"/>
      <c r="H190" s="322" t="s">
        <v>151</v>
      </c>
      <c r="I190" s="323"/>
      <c r="J190" s="322" t="s">
        <v>151</v>
      </c>
      <c r="K190" s="323"/>
      <c r="L190" s="322" t="s">
        <v>151</v>
      </c>
      <c r="M190" s="323"/>
      <c r="N190" s="324" t="s">
        <v>151</v>
      </c>
      <c r="O190" s="325"/>
    </row>
    <row r="191" spans="2:15" ht="15.75" customHeight="1" x14ac:dyDescent="0.2">
      <c r="B191" s="320" t="s">
        <v>151</v>
      </c>
      <c r="C191" s="321"/>
      <c r="D191" s="322" t="s">
        <v>151</v>
      </c>
      <c r="E191" s="323"/>
      <c r="F191" s="322" t="s">
        <v>151</v>
      </c>
      <c r="G191" s="323"/>
      <c r="H191" s="322" t="s">
        <v>151</v>
      </c>
      <c r="I191" s="323"/>
      <c r="J191" s="322" t="s">
        <v>151</v>
      </c>
      <c r="K191" s="323"/>
      <c r="L191" s="322" t="s">
        <v>151</v>
      </c>
      <c r="M191" s="323"/>
      <c r="N191" s="324" t="s">
        <v>151</v>
      </c>
      <c r="O191" s="325"/>
    </row>
    <row r="192" spans="2:15" ht="15.75" customHeight="1" x14ac:dyDescent="0.2">
      <c r="B192" s="320" t="s">
        <v>151</v>
      </c>
      <c r="C192" s="321"/>
      <c r="D192" s="322" t="s">
        <v>151</v>
      </c>
      <c r="E192" s="323"/>
      <c r="F192" s="322" t="s">
        <v>151</v>
      </c>
      <c r="G192" s="323"/>
      <c r="H192" s="322" t="s">
        <v>151</v>
      </c>
      <c r="I192" s="323"/>
      <c r="J192" s="322" t="s">
        <v>151</v>
      </c>
      <c r="K192" s="323"/>
      <c r="L192" s="322" t="s">
        <v>151</v>
      </c>
      <c r="M192" s="323"/>
      <c r="N192" s="324" t="s">
        <v>151</v>
      </c>
      <c r="O192" s="325"/>
    </row>
    <row r="193" spans="2:15" ht="15.75" customHeight="1" x14ac:dyDescent="0.2">
      <c r="B193" s="320" t="s">
        <v>151</v>
      </c>
      <c r="C193" s="321"/>
      <c r="D193" s="322" t="s">
        <v>151</v>
      </c>
      <c r="E193" s="323"/>
      <c r="F193" s="322" t="s">
        <v>151</v>
      </c>
      <c r="G193" s="323"/>
      <c r="H193" s="322" t="s">
        <v>151</v>
      </c>
      <c r="I193" s="323"/>
      <c r="J193" s="322" t="s">
        <v>151</v>
      </c>
      <c r="K193" s="323"/>
      <c r="L193" s="322" t="s">
        <v>151</v>
      </c>
      <c r="M193" s="323"/>
      <c r="N193" s="324" t="s">
        <v>151</v>
      </c>
      <c r="O193" s="325"/>
    </row>
    <row r="194" spans="2:15" ht="15.75" customHeight="1" x14ac:dyDescent="0.2">
      <c r="B194" s="151">
        <v>44150</v>
      </c>
      <c r="C194" s="177" t="s">
        <v>196</v>
      </c>
      <c r="D194" s="147">
        <v>44151</v>
      </c>
      <c r="E194" s="148"/>
      <c r="F194" s="147">
        <v>44152</v>
      </c>
      <c r="G194" s="148"/>
      <c r="H194" s="147">
        <v>44153</v>
      </c>
      <c r="I194" s="148"/>
      <c r="J194" s="147">
        <v>44154</v>
      </c>
      <c r="K194" s="153" t="s">
        <v>197</v>
      </c>
      <c r="L194" s="147">
        <v>44155</v>
      </c>
      <c r="M194" s="153" t="s">
        <v>198</v>
      </c>
      <c r="N194" s="149">
        <v>44156</v>
      </c>
      <c r="O194" s="150"/>
    </row>
    <row r="195" spans="2:15" ht="15.75" customHeight="1" x14ac:dyDescent="0.2">
      <c r="B195" s="320" t="s">
        <v>151</v>
      </c>
      <c r="C195" s="321"/>
      <c r="D195" s="322" t="s">
        <v>151</v>
      </c>
      <c r="E195" s="323"/>
      <c r="F195" s="322" t="s">
        <v>151</v>
      </c>
      <c r="G195" s="323"/>
      <c r="H195" s="322" t="s">
        <v>151</v>
      </c>
      <c r="I195" s="323"/>
      <c r="J195" s="322" t="s">
        <v>151</v>
      </c>
      <c r="K195" s="323"/>
      <c r="L195" s="322" t="s">
        <v>151</v>
      </c>
      <c r="M195" s="323"/>
      <c r="N195" s="324" t="s">
        <v>151</v>
      </c>
      <c r="O195" s="325"/>
    </row>
    <row r="196" spans="2:15" ht="15.75" customHeight="1" x14ac:dyDescent="0.2">
      <c r="B196" s="320" t="s">
        <v>151</v>
      </c>
      <c r="C196" s="321"/>
      <c r="D196" s="322" t="s">
        <v>151</v>
      </c>
      <c r="E196" s="323"/>
      <c r="F196" s="322" t="s">
        <v>151</v>
      </c>
      <c r="G196" s="323"/>
      <c r="H196" s="322" t="s">
        <v>151</v>
      </c>
      <c r="I196" s="323"/>
      <c r="J196" s="322" t="s">
        <v>151</v>
      </c>
      <c r="K196" s="323"/>
      <c r="L196" s="322" t="s">
        <v>151</v>
      </c>
      <c r="M196" s="323"/>
      <c r="N196" s="324" t="s">
        <v>151</v>
      </c>
      <c r="O196" s="325"/>
    </row>
    <row r="197" spans="2:15" ht="15.75" customHeight="1" x14ac:dyDescent="0.2">
      <c r="B197" s="320" t="s">
        <v>151</v>
      </c>
      <c r="C197" s="321"/>
      <c r="D197" s="322" t="s">
        <v>151</v>
      </c>
      <c r="E197" s="323"/>
      <c r="F197" s="322" t="s">
        <v>151</v>
      </c>
      <c r="G197" s="323"/>
      <c r="H197" s="322" t="s">
        <v>151</v>
      </c>
      <c r="I197" s="323"/>
      <c r="J197" s="322" t="s">
        <v>151</v>
      </c>
      <c r="K197" s="323"/>
      <c r="L197" s="322" t="s">
        <v>151</v>
      </c>
      <c r="M197" s="323"/>
      <c r="N197" s="324" t="s">
        <v>151</v>
      </c>
      <c r="O197" s="325"/>
    </row>
    <row r="198" spans="2:15" ht="15.75" customHeight="1" x14ac:dyDescent="0.2">
      <c r="B198" s="320" t="s">
        <v>151</v>
      </c>
      <c r="C198" s="321"/>
      <c r="D198" s="322" t="s">
        <v>151</v>
      </c>
      <c r="E198" s="323"/>
      <c r="F198" s="322" t="s">
        <v>151</v>
      </c>
      <c r="G198" s="323"/>
      <c r="H198" s="322" t="s">
        <v>151</v>
      </c>
      <c r="I198" s="323"/>
      <c r="J198" s="322" t="s">
        <v>151</v>
      </c>
      <c r="K198" s="323"/>
      <c r="L198" s="322" t="s">
        <v>151</v>
      </c>
      <c r="M198" s="323"/>
      <c r="N198" s="324" t="s">
        <v>151</v>
      </c>
      <c r="O198" s="325"/>
    </row>
    <row r="199" spans="2:15" ht="15.75" customHeight="1" x14ac:dyDescent="0.2">
      <c r="B199" s="320" t="s">
        <v>151</v>
      </c>
      <c r="C199" s="321"/>
      <c r="D199" s="322" t="s">
        <v>151</v>
      </c>
      <c r="E199" s="323"/>
      <c r="F199" s="322" t="s">
        <v>151</v>
      </c>
      <c r="G199" s="323"/>
      <c r="H199" s="322" t="s">
        <v>151</v>
      </c>
      <c r="I199" s="323"/>
      <c r="J199" s="322" t="s">
        <v>151</v>
      </c>
      <c r="K199" s="323"/>
      <c r="L199" s="322" t="s">
        <v>151</v>
      </c>
      <c r="M199" s="323"/>
      <c r="N199" s="324" t="s">
        <v>151</v>
      </c>
      <c r="O199" s="325"/>
    </row>
    <row r="200" spans="2:15" ht="15.75" customHeight="1" x14ac:dyDescent="0.2">
      <c r="B200" s="151">
        <v>44157</v>
      </c>
      <c r="C200" s="152"/>
      <c r="D200" s="147">
        <v>44158</v>
      </c>
      <c r="E200" s="148"/>
      <c r="F200" s="147">
        <v>44159</v>
      </c>
      <c r="G200" s="148"/>
      <c r="H200" s="147">
        <v>44160</v>
      </c>
      <c r="I200" s="148"/>
      <c r="J200" s="147">
        <v>44161</v>
      </c>
      <c r="K200" s="148"/>
      <c r="L200" s="147">
        <v>44162</v>
      </c>
      <c r="M200" s="148"/>
      <c r="N200" s="149">
        <v>44163</v>
      </c>
      <c r="O200" s="150"/>
    </row>
    <row r="201" spans="2:15" ht="15.75" customHeight="1" x14ac:dyDescent="0.2">
      <c r="B201" s="320" t="s">
        <v>151</v>
      </c>
      <c r="C201" s="321"/>
      <c r="D201" s="322" t="s">
        <v>151</v>
      </c>
      <c r="E201" s="323"/>
      <c r="F201" s="322" t="s">
        <v>151</v>
      </c>
      <c r="G201" s="323"/>
      <c r="H201" s="322" t="s">
        <v>151</v>
      </c>
      <c r="I201" s="323"/>
      <c r="J201" s="322" t="s">
        <v>151</v>
      </c>
      <c r="K201" s="323"/>
      <c r="L201" s="322" t="s">
        <v>151</v>
      </c>
      <c r="M201" s="323"/>
      <c r="N201" s="324" t="s">
        <v>151</v>
      </c>
      <c r="O201" s="325"/>
    </row>
    <row r="202" spans="2:15" ht="15.75" customHeight="1" x14ac:dyDescent="0.2">
      <c r="B202" s="320" t="s">
        <v>151</v>
      </c>
      <c r="C202" s="321"/>
      <c r="D202" s="322" t="s">
        <v>151</v>
      </c>
      <c r="E202" s="323"/>
      <c r="F202" s="322" t="s">
        <v>151</v>
      </c>
      <c r="G202" s="323"/>
      <c r="H202" s="322" t="s">
        <v>151</v>
      </c>
      <c r="I202" s="323"/>
      <c r="J202" s="322" t="s">
        <v>151</v>
      </c>
      <c r="K202" s="323"/>
      <c r="L202" s="322" t="s">
        <v>151</v>
      </c>
      <c r="M202" s="323"/>
      <c r="N202" s="324" t="s">
        <v>151</v>
      </c>
      <c r="O202" s="325"/>
    </row>
    <row r="203" spans="2:15" ht="15.75" customHeight="1" x14ac:dyDescent="0.2">
      <c r="B203" s="320" t="s">
        <v>151</v>
      </c>
      <c r="C203" s="321"/>
      <c r="D203" s="322" t="s">
        <v>151</v>
      </c>
      <c r="E203" s="323"/>
      <c r="F203" s="322" t="s">
        <v>151</v>
      </c>
      <c r="G203" s="323"/>
      <c r="H203" s="322" t="s">
        <v>151</v>
      </c>
      <c r="I203" s="323"/>
      <c r="J203" s="322" t="s">
        <v>151</v>
      </c>
      <c r="K203" s="323"/>
      <c r="L203" s="322" t="s">
        <v>151</v>
      </c>
      <c r="M203" s="323"/>
      <c r="N203" s="324" t="s">
        <v>151</v>
      </c>
      <c r="O203" s="325"/>
    </row>
    <row r="204" spans="2:15" ht="15.75" customHeight="1" x14ac:dyDescent="0.2">
      <c r="B204" s="320" t="s">
        <v>151</v>
      </c>
      <c r="C204" s="321"/>
      <c r="D204" s="322" t="s">
        <v>151</v>
      </c>
      <c r="E204" s="323"/>
      <c r="F204" s="322" t="s">
        <v>151</v>
      </c>
      <c r="G204" s="323"/>
      <c r="H204" s="322" t="s">
        <v>151</v>
      </c>
      <c r="I204" s="323"/>
      <c r="J204" s="322" t="s">
        <v>151</v>
      </c>
      <c r="K204" s="323"/>
      <c r="L204" s="322" t="s">
        <v>151</v>
      </c>
      <c r="M204" s="323"/>
      <c r="N204" s="324" t="s">
        <v>151</v>
      </c>
      <c r="O204" s="325"/>
    </row>
    <row r="205" spans="2:15" ht="15.75" customHeight="1" x14ac:dyDescent="0.2">
      <c r="B205" s="320" t="s">
        <v>151</v>
      </c>
      <c r="C205" s="321"/>
      <c r="D205" s="322" t="s">
        <v>151</v>
      </c>
      <c r="E205" s="323"/>
      <c r="F205" s="322" t="s">
        <v>151</v>
      </c>
      <c r="G205" s="323"/>
      <c r="H205" s="322" t="s">
        <v>151</v>
      </c>
      <c r="I205" s="323"/>
      <c r="J205" s="322" t="s">
        <v>151</v>
      </c>
      <c r="K205" s="323"/>
      <c r="L205" s="322" t="s">
        <v>151</v>
      </c>
      <c r="M205" s="323"/>
      <c r="N205" s="324" t="s">
        <v>151</v>
      </c>
      <c r="O205" s="325"/>
    </row>
    <row r="206" spans="2:15" ht="15.75" customHeight="1" x14ac:dyDescent="0.2">
      <c r="B206" s="151">
        <v>44164</v>
      </c>
      <c r="C206" s="152"/>
      <c r="D206" s="147">
        <v>44165</v>
      </c>
      <c r="E206" s="148"/>
      <c r="F206" s="178" t="s">
        <v>177</v>
      </c>
      <c r="G206" s="179"/>
      <c r="H206" s="179"/>
      <c r="I206" s="179"/>
      <c r="J206" s="179"/>
      <c r="K206" s="179"/>
      <c r="L206" s="179"/>
      <c r="M206" s="179"/>
      <c r="N206" s="179"/>
      <c r="O206" s="180"/>
    </row>
    <row r="207" spans="2:15" ht="15.75" customHeight="1" x14ac:dyDescent="0.2">
      <c r="B207" s="320" t="s">
        <v>151</v>
      </c>
      <c r="C207" s="321"/>
      <c r="D207" s="322" t="s">
        <v>151</v>
      </c>
      <c r="E207" s="323"/>
      <c r="F207" s="332" t="s">
        <v>151</v>
      </c>
      <c r="G207" s="333"/>
      <c r="H207" s="333"/>
      <c r="I207" s="333"/>
      <c r="J207" s="333"/>
      <c r="K207" s="333"/>
      <c r="L207" s="333"/>
      <c r="M207" s="333"/>
      <c r="N207" s="333"/>
      <c r="O207" s="334"/>
    </row>
    <row r="208" spans="2:15" ht="15.75" customHeight="1" x14ac:dyDescent="0.2">
      <c r="B208" s="320" t="s">
        <v>151</v>
      </c>
      <c r="C208" s="321"/>
      <c r="D208" s="322" t="s">
        <v>151</v>
      </c>
      <c r="E208" s="323"/>
      <c r="F208" s="332" t="s">
        <v>151</v>
      </c>
      <c r="G208" s="333"/>
      <c r="H208" s="333"/>
      <c r="I208" s="333"/>
      <c r="J208" s="333"/>
      <c r="K208" s="333"/>
      <c r="L208" s="333"/>
      <c r="M208" s="333"/>
      <c r="N208" s="333"/>
      <c r="O208" s="334"/>
    </row>
    <row r="209" spans="2:15" ht="15.75" customHeight="1" x14ac:dyDescent="0.2">
      <c r="B209" s="320" t="s">
        <v>151</v>
      </c>
      <c r="C209" s="321"/>
      <c r="D209" s="322" t="s">
        <v>151</v>
      </c>
      <c r="E209" s="323"/>
      <c r="F209" s="332" t="s">
        <v>151</v>
      </c>
      <c r="G209" s="333"/>
      <c r="H209" s="333"/>
      <c r="I209" s="333"/>
      <c r="J209" s="333"/>
      <c r="K209" s="333"/>
      <c r="L209" s="333"/>
      <c r="M209" s="333"/>
      <c r="N209" s="333"/>
      <c r="O209" s="334"/>
    </row>
    <row r="210" spans="2:15" ht="15.75" customHeight="1" x14ac:dyDescent="0.2">
      <c r="B210" s="320" t="s">
        <v>151</v>
      </c>
      <c r="C210" s="321"/>
      <c r="D210" s="322" t="s">
        <v>151</v>
      </c>
      <c r="E210" s="323"/>
      <c r="F210" s="332" t="s">
        <v>151</v>
      </c>
      <c r="G210" s="333"/>
      <c r="H210" s="333"/>
      <c r="I210" s="333"/>
      <c r="J210" s="333"/>
      <c r="K210" s="333"/>
      <c r="L210" s="333"/>
      <c r="M210" s="333"/>
      <c r="N210" s="333"/>
      <c r="O210" s="334"/>
    </row>
    <row r="211" spans="2:15" ht="15.75" customHeight="1" thickBot="1" x14ac:dyDescent="0.25">
      <c r="B211" s="335" t="s">
        <v>151</v>
      </c>
      <c r="C211" s="336"/>
      <c r="D211" s="337" t="s">
        <v>151</v>
      </c>
      <c r="E211" s="338"/>
      <c r="F211" s="339" t="s">
        <v>151</v>
      </c>
      <c r="G211" s="340"/>
      <c r="H211" s="340"/>
      <c r="I211" s="340"/>
      <c r="J211" s="340"/>
      <c r="K211" s="340"/>
      <c r="L211" s="340"/>
      <c r="M211" s="340"/>
      <c r="N211" s="340"/>
      <c r="O211" s="341"/>
    </row>
    <row r="212" spans="2:15" ht="15.75" customHeight="1" x14ac:dyDescent="0.2"/>
    <row r="213" spans="2:15" ht="15.75" customHeight="1" thickBot="1" x14ac:dyDescent="0.25"/>
    <row r="214" spans="2:15" ht="15.75" customHeight="1" x14ac:dyDescent="0.2">
      <c r="B214" s="264"/>
      <c r="C214" s="265"/>
      <c r="D214" s="143"/>
      <c r="E214" s="144"/>
      <c r="F214" s="245" t="s">
        <v>199</v>
      </c>
      <c r="G214" s="245"/>
      <c r="H214" s="245"/>
      <c r="I214" s="245"/>
      <c r="J214" s="245"/>
      <c r="K214" s="245"/>
      <c r="L214" s="144"/>
      <c r="M214" s="143"/>
      <c r="N214" s="266"/>
      <c r="O214" s="267"/>
    </row>
    <row r="215" spans="2:15" ht="15.75" customHeight="1" x14ac:dyDescent="0.2">
      <c r="B215" s="241" t="s">
        <v>166</v>
      </c>
      <c r="C215" s="233"/>
      <c r="D215" s="233" t="s">
        <v>167</v>
      </c>
      <c r="E215" s="233"/>
      <c r="F215" s="233" t="s">
        <v>168</v>
      </c>
      <c r="G215" s="233"/>
      <c r="H215" s="233" t="s">
        <v>169</v>
      </c>
      <c r="I215" s="233"/>
      <c r="J215" s="233" t="s">
        <v>170</v>
      </c>
      <c r="K215" s="233"/>
      <c r="L215" s="233" t="s">
        <v>171</v>
      </c>
      <c r="M215" s="233"/>
      <c r="N215" s="233" t="s">
        <v>172</v>
      </c>
      <c r="O215" s="234"/>
    </row>
    <row r="216" spans="2:15" ht="15.75" customHeight="1" x14ac:dyDescent="0.2">
      <c r="B216" s="181"/>
      <c r="C216" s="182"/>
      <c r="D216" s="183"/>
      <c r="E216" s="182"/>
      <c r="F216" s="147">
        <v>44166</v>
      </c>
      <c r="G216" s="153" t="s">
        <v>200</v>
      </c>
      <c r="H216" s="147">
        <v>44167</v>
      </c>
      <c r="I216" s="148"/>
      <c r="J216" s="147">
        <v>44168</v>
      </c>
      <c r="K216" s="148"/>
      <c r="L216" s="147">
        <v>44169</v>
      </c>
      <c r="M216" s="148"/>
      <c r="N216" s="149">
        <v>44170</v>
      </c>
      <c r="O216" s="150"/>
    </row>
    <row r="217" spans="2:15" ht="15.75" customHeight="1" x14ac:dyDescent="0.2">
      <c r="B217" s="346"/>
      <c r="C217" s="347"/>
      <c r="D217" s="348"/>
      <c r="E217" s="347"/>
      <c r="F217" s="342" t="s">
        <v>151</v>
      </c>
      <c r="G217" s="343"/>
      <c r="H217" s="342" t="s">
        <v>151</v>
      </c>
      <c r="I217" s="343"/>
      <c r="J217" s="342" t="s">
        <v>151</v>
      </c>
      <c r="K217" s="343"/>
      <c r="L217" s="342" t="s">
        <v>151</v>
      </c>
      <c r="M217" s="343"/>
      <c r="N217" s="344" t="s">
        <v>151</v>
      </c>
      <c r="O217" s="345"/>
    </row>
    <row r="218" spans="2:15" ht="15.75" customHeight="1" x14ac:dyDescent="0.2">
      <c r="B218" s="346"/>
      <c r="C218" s="347"/>
      <c r="D218" s="348"/>
      <c r="E218" s="347"/>
      <c r="F218" s="342" t="s">
        <v>151</v>
      </c>
      <c r="G218" s="343"/>
      <c r="H218" s="342" t="s">
        <v>151</v>
      </c>
      <c r="I218" s="343"/>
      <c r="J218" s="342" t="s">
        <v>151</v>
      </c>
      <c r="K218" s="343"/>
      <c r="L218" s="342" t="s">
        <v>151</v>
      </c>
      <c r="M218" s="343"/>
      <c r="N218" s="344" t="s">
        <v>151</v>
      </c>
      <c r="O218" s="345"/>
    </row>
    <row r="219" spans="2:15" ht="15.75" customHeight="1" x14ac:dyDescent="0.2">
      <c r="B219" s="346"/>
      <c r="C219" s="347"/>
      <c r="D219" s="348"/>
      <c r="E219" s="347"/>
      <c r="F219" s="342" t="s">
        <v>151</v>
      </c>
      <c r="G219" s="343"/>
      <c r="H219" s="342" t="s">
        <v>151</v>
      </c>
      <c r="I219" s="343"/>
      <c r="J219" s="342" t="s">
        <v>151</v>
      </c>
      <c r="K219" s="343"/>
      <c r="L219" s="342" t="s">
        <v>151</v>
      </c>
      <c r="M219" s="343"/>
      <c r="N219" s="344" t="s">
        <v>151</v>
      </c>
      <c r="O219" s="345"/>
    </row>
    <row r="220" spans="2:15" ht="15.75" customHeight="1" x14ac:dyDescent="0.2">
      <c r="B220" s="346"/>
      <c r="C220" s="347"/>
      <c r="D220" s="348"/>
      <c r="E220" s="347"/>
      <c r="F220" s="342" t="s">
        <v>151</v>
      </c>
      <c r="G220" s="343"/>
      <c r="H220" s="342" t="s">
        <v>151</v>
      </c>
      <c r="I220" s="343"/>
      <c r="J220" s="342" t="s">
        <v>151</v>
      </c>
      <c r="K220" s="343"/>
      <c r="L220" s="342" t="s">
        <v>151</v>
      </c>
      <c r="M220" s="343"/>
      <c r="N220" s="344" t="s">
        <v>151</v>
      </c>
      <c r="O220" s="345"/>
    </row>
    <row r="221" spans="2:15" ht="15.75" customHeight="1" x14ac:dyDescent="0.2">
      <c r="B221" s="346"/>
      <c r="C221" s="347"/>
      <c r="D221" s="348"/>
      <c r="E221" s="347"/>
      <c r="F221" s="342" t="s">
        <v>151</v>
      </c>
      <c r="G221" s="343"/>
      <c r="H221" s="342" t="s">
        <v>151</v>
      </c>
      <c r="I221" s="343"/>
      <c r="J221" s="342" t="s">
        <v>151</v>
      </c>
      <c r="K221" s="343"/>
      <c r="L221" s="342" t="s">
        <v>151</v>
      </c>
      <c r="M221" s="343"/>
      <c r="N221" s="344" t="s">
        <v>151</v>
      </c>
      <c r="O221" s="345"/>
    </row>
    <row r="222" spans="2:15" ht="15.75" customHeight="1" x14ac:dyDescent="0.2">
      <c r="B222" s="151">
        <v>44171</v>
      </c>
      <c r="C222" s="152"/>
      <c r="D222" s="147">
        <v>44172</v>
      </c>
      <c r="E222" s="148"/>
      <c r="F222" s="147">
        <v>44173</v>
      </c>
      <c r="G222" s="148"/>
      <c r="H222" s="147">
        <v>44174</v>
      </c>
      <c r="I222" s="148"/>
      <c r="J222" s="147">
        <v>44175</v>
      </c>
      <c r="K222" s="148"/>
      <c r="L222" s="147">
        <v>44176</v>
      </c>
      <c r="M222" s="148"/>
      <c r="N222" s="149">
        <v>44177</v>
      </c>
      <c r="O222" s="150"/>
    </row>
    <row r="223" spans="2:15" ht="15.75" customHeight="1" x14ac:dyDescent="0.2">
      <c r="B223" s="349" t="s">
        <v>151</v>
      </c>
      <c r="C223" s="350"/>
      <c r="D223" s="342" t="s">
        <v>151</v>
      </c>
      <c r="E223" s="343"/>
      <c r="F223" s="342" t="s">
        <v>151</v>
      </c>
      <c r="G223" s="343"/>
      <c r="H223" s="342" t="s">
        <v>151</v>
      </c>
      <c r="I223" s="343"/>
      <c r="J223" s="342" t="s">
        <v>151</v>
      </c>
      <c r="K223" s="343"/>
      <c r="L223" s="342" t="s">
        <v>151</v>
      </c>
      <c r="M223" s="343"/>
      <c r="N223" s="344" t="s">
        <v>151</v>
      </c>
      <c r="O223" s="345"/>
    </row>
    <row r="224" spans="2:15" ht="15.75" customHeight="1" x14ac:dyDescent="0.2">
      <c r="B224" s="349" t="s">
        <v>151</v>
      </c>
      <c r="C224" s="350"/>
      <c r="D224" s="342" t="s">
        <v>151</v>
      </c>
      <c r="E224" s="343"/>
      <c r="F224" s="342" t="s">
        <v>151</v>
      </c>
      <c r="G224" s="343"/>
      <c r="H224" s="342" t="s">
        <v>151</v>
      </c>
      <c r="I224" s="343"/>
      <c r="J224" s="342" t="s">
        <v>151</v>
      </c>
      <c r="K224" s="343"/>
      <c r="L224" s="342" t="s">
        <v>151</v>
      </c>
      <c r="M224" s="343"/>
      <c r="N224" s="344" t="s">
        <v>151</v>
      </c>
      <c r="O224" s="345"/>
    </row>
    <row r="225" spans="2:15" ht="15.75" customHeight="1" x14ac:dyDescent="0.2">
      <c r="B225" s="349" t="s">
        <v>151</v>
      </c>
      <c r="C225" s="350"/>
      <c r="D225" s="342" t="s">
        <v>151</v>
      </c>
      <c r="E225" s="343"/>
      <c r="F225" s="342" t="s">
        <v>151</v>
      </c>
      <c r="G225" s="343"/>
      <c r="H225" s="342" t="s">
        <v>151</v>
      </c>
      <c r="I225" s="343"/>
      <c r="J225" s="342" t="s">
        <v>151</v>
      </c>
      <c r="K225" s="343"/>
      <c r="L225" s="342" t="s">
        <v>151</v>
      </c>
      <c r="M225" s="343"/>
      <c r="N225" s="344" t="s">
        <v>151</v>
      </c>
      <c r="O225" s="345"/>
    </row>
    <row r="226" spans="2:15" ht="15.75" customHeight="1" x14ac:dyDescent="0.2">
      <c r="B226" s="349" t="s">
        <v>151</v>
      </c>
      <c r="C226" s="350"/>
      <c r="D226" s="342" t="s">
        <v>151</v>
      </c>
      <c r="E226" s="343"/>
      <c r="F226" s="342" t="s">
        <v>151</v>
      </c>
      <c r="G226" s="343"/>
      <c r="H226" s="342" t="s">
        <v>151</v>
      </c>
      <c r="I226" s="343"/>
      <c r="J226" s="342" t="s">
        <v>151</v>
      </c>
      <c r="K226" s="343"/>
      <c r="L226" s="342" t="s">
        <v>151</v>
      </c>
      <c r="M226" s="343"/>
      <c r="N226" s="344" t="s">
        <v>151</v>
      </c>
      <c r="O226" s="345"/>
    </row>
    <row r="227" spans="2:15" ht="15.75" customHeight="1" x14ac:dyDescent="0.2">
      <c r="B227" s="349" t="s">
        <v>151</v>
      </c>
      <c r="C227" s="350"/>
      <c r="D227" s="342" t="s">
        <v>151</v>
      </c>
      <c r="E227" s="343"/>
      <c r="F227" s="342" t="s">
        <v>151</v>
      </c>
      <c r="G227" s="343"/>
      <c r="H227" s="342" t="s">
        <v>151</v>
      </c>
      <c r="I227" s="343"/>
      <c r="J227" s="342" t="s">
        <v>151</v>
      </c>
      <c r="K227" s="343"/>
      <c r="L227" s="342" t="s">
        <v>151</v>
      </c>
      <c r="M227" s="343"/>
      <c r="N227" s="344" t="s">
        <v>151</v>
      </c>
      <c r="O227" s="345"/>
    </row>
    <row r="228" spans="2:15" ht="15.75" customHeight="1" x14ac:dyDescent="0.2">
      <c r="B228" s="151">
        <v>44178</v>
      </c>
      <c r="C228" s="152"/>
      <c r="D228" s="147">
        <v>44179</v>
      </c>
      <c r="E228" s="148"/>
      <c r="F228" s="147">
        <v>44180</v>
      </c>
      <c r="G228" s="148"/>
      <c r="H228" s="147">
        <v>44181</v>
      </c>
      <c r="I228" s="148"/>
      <c r="J228" s="147">
        <v>44182</v>
      </c>
      <c r="K228" s="148"/>
      <c r="L228" s="147">
        <v>44183</v>
      </c>
      <c r="M228" s="148"/>
      <c r="N228" s="149">
        <v>44184</v>
      </c>
      <c r="O228" s="150"/>
    </row>
    <row r="229" spans="2:15" ht="15.75" customHeight="1" x14ac:dyDescent="0.2">
      <c r="B229" s="349" t="s">
        <v>151</v>
      </c>
      <c r="C229" s="350"/>
      <c r="D229" s="342" t="s">
        <v>151</v>
      </c>
      <c r="E229" s="343"/>
      <c r="F229" s="342" t="s">
        <v>151</v>
      </c>
      <c r="G229" s="343"/>
      <c r="H229" s="342" t="s">
        <v>151</v>
      </c>
      <c r="I229" s="343"/>
      <c r="J229" s="342" t="s">
        <v>151</v>
      </c>
      <c r="K229" s="343"/>
      <c r="L229" s="342" t="s">
        <v>151</v>
      </c>
      <c r="M229" s="343"/>
      <c r="N229" s="344" t="s">
        <v>151</v>
      </c>
      <c r="O229" s="345"/>
    </row>
    <row r="230" spans="2:15" ht="15.75" customHeight="1" x14ac:dyDescent="0.2">
      <c r="B230" s="349" t="s">
        <v>151</v>
      </c>
      <c r="C230" s="350"/>
      <c r="D230" s="342" t="s">
        <v>151</v>
      </c>
      <c r="E230" s="343"/>
      <c r="F230" s="342" t="s">
        <v>151</v>
      </c>
      <c r="G230" s="343"/>
      <c r="H230" s="342" t="s">
        <v>151</v>
      </c>
      <c r="I230" s="343"/>
      <c r="J230" s="342" t="s">
        <v>151</v>
      </c>
      <c r="K230" s="343"/>
      <c r="L230" s="342" t="s">
        <v>151</v>
      </c>
      <c r="M230" s="343"/>
      <c r="N230" s="344" t="s">
        <v>151</v>
      </c>
      <c r="O230" s="345"/>
    </row>
    <row r="231" spans="2:15" ht="15.75" customHeight="1" x14ac:dyDescent="0.2">
      <c r="B231" s="349" t="s">
        <v>151</v>
      </c>
      <c r="C231" s="350"/>
      <c r="D231" s="342" t="s">
        <v>151</v>
      </c>
      <c r="E231" s="343"/>
      <c r="F231" s="342" t="s">
        <v>151</v>
      </c>
      <c r="G231" s="343"/>
      <c r="H231" s="342" t="s">
        <v>151</v>
      </c>
      <c r="I231" s="343"/>
      <c r="J231" s="342" t="s">
        <v>151</v>
      </c>
      <c r="K231" s="343"/>
      <c r="L231" s="342" t="s">
        <v>151</v>
      </c>
      <c r="M231" s="343"/>
      <c r="N231" s="344" t="s">
        <v>151</v>
      </c>
      <c r="O231" s="345"/>
    </row>
    <row r="232" spans="2:15" ht="15.75" customHeight="1" x14ac:dyDescent="0.2">
      <c r="B232" s="349" t="s">
        <v>151</v>
      </c>
      <c r="C232" s="350"/>
      <c r="D232" s="342" t="s">
        <v>151</v>
      </c>
      <c r="E232" s="343"/>
      <c r="F232" s="342" t="s">
        <v>151</v>
      </c>
      <c r="G232" s="343"/>
      <c r="H232" s="342" t="s">
        <v>151</v>
      </c>
      <c r="I232" s="343"/>
      <c r="J232" s="342" t="s">
        <v>151</v>
      </c>
      <c r="K232" s="343"/>
      <c r="L232" s="342" t="s">
        <v>151</v>
      </c>
      <c r="M232" s="343"/>
      <c r="N232" s="344" t="s">
        <v>151</v>
      </c>
      <c r="O232" s="345"/>
    </row>
    <row r="233" spans="2:15" ht="15.75" customHeight="1" x14ac:dyDescent="0.2">
      <c r="B233" s="349" t="s">
        <v>151</v>
      </c>
      <c r="C233" s="350"/>
      <c r="D233" s="342" t="s">
        <v>151</v>
      </c>
      <c r="E233" s="343"/>
      <c r="F233" s="342" t="s">
        <v>151</v>
      </c>
      <c r="G233" s="343"/>
      <c r="H233" s="342" t="s">
        <v>151</v>
      </c>
      <c r="I233" s="343"/>
      <c r="J233" s="342" t="s">
        <v>151</v>
      </c>
      <c r="K233" s="343"/>
      <c r="L233" s="342" t="s">
        <v>151</v>
      </c>
      <c r="M233" s="343"/>
      <c r="N233" s="344" t="s">
        <v>151</v>
      </c>
      <c r="O233" s="345"/>
    </row>
    <row r="234" spans="2:15" ht="15.75" customHeight="1" x14ac:dyDescent="0.2">
      <c r="B234" s="151">
        <v>44185</v>
      </c>
      <c r="C234" s="152"/>
      <c r="D234" s="147">
        <v>44186</v>
      </c>
      <c r="E234" s="153" t="s">
        <v>201</v>
      </c>
      <c r="F234" s="147">
        <v>44187</v>
      </c>
      <c r="G234" s="148"/>
      <c r="H234" s="147">
        <v>44188</v>
      </c>
      <c r="I234" s="148"/>
      <c r="J234" s="147">
        <v>44189</v>
      </c>
      <c r="K234" s="153" t="s">
        <v>202</v>
      </c>
      <c r="L234" s="147">
        <v>44190</v>
      </c>
      <c r="M234" s="170" t="s">
        <v>203</v>
      </c>
      <c r="N234" s="149">
        <v>44191</v>
      </c>
      <c r="O234" s="150"/>
    </row>
    <row r="235" spans="2:15" ht="15.75" customHeight="1" x14ac:dyDescent="0.2">
      <c r="B235" s="349" t="s">
        <v>151</v>
      </c>
      <c r="C235" s="350"/>
      <c r="D235" s="342" t="s">
        <v>151</v>
      </c>
      <c r="E235" s="343"/>
      <c r="F235" s="342" t="s">
        <v>151</v>
      </c>
      <c r="G235" s="343"/>
      <c r="H235" s="342" t="s">
        <v>151</v>
      </c>
      <c r="I235" s="343"/>
      <c r="J235" s="342" t="s">
        <v>151</v>
      </c>
      <c r="K235" s="343"/>
      <c r="L235" s="342" t="s">
        <v>151</v>
      </c>
      <c r="M235" s="343"/>
      <c r="N235" s="344" t="s">
        <v>151</v>
      </c>
      <c r="O235" s="345"/>
    </row>
    <row r="236" spans="2:15" ht="15.75" customHeight="1" x14ac:dyDescent="0.2">
      <c r="B236" s="349" t="s">
        <v>151</v>
      </c>
      <c r="C236" s="350"/>
      <c r="D236" s="342" t="s">
        <v>151</v>
      </c>
      <c r="E236" s="343"/>
      <c r="F236" s="342" t="s">
        <v>151</v>
      </c>
      <c r="G236" s="343"/>
      <c r="H236" s="342" t="s">
        <v>151</v>
      </c>
      <c r="I236" s="343"/>
      <c r="J236" s="342" t="s">
        <v>151</v>
      </c>
      <c r="K236" s="343"/>
      <c r="L236" s="342" t="s">
        <v>151</v>
      </c>
      <c r="M236" s="343"/>
      <c r="N236" s="344" t="s">
        <v>151</v>
      </c>
      <c r="O236" s="345"/>
    </row>
    <row r="237" spans="2:15" ht="15.75" customHeight="1" x14ac:dyDescent="0.2">
      <c r="B237" s="349" t="s">
        <v>151</v>
      </c>
      <c r="C237" s="350"/>
      <c r="D237" s="342" t="s">
        <v>151</v>
      </c>
      <c r="E237" s="343"/>
      <c r="F237" s="342" t="s">
        <v>151</v>
      </c>
      <c r="G237" s="343"/>
      <c r="H237" s="342" t="s">
        <v>151</v>
      </c>
      <c r="I237" s="343"/>
      <c r="J237" s="342" t="s">
        <v>151</v>
      </c>
      <c r="K237" s="343"/>
      <c r="L237" s="342" t="s">
        <v>151</v>
      </c>
      <c r="M237" s="343"/>
      <c r="N237" s="344" t="s">
        <v>151</v>
      </c>
      <c r="O237" s="345"/>
    </row>
    <row r="238" spans="2:15" ht="15.75" customHeight="1" x14ac:dyDescent="0.2">
      <c r="B238" s="349" t="s">
        <v>151</v>
      </c>
      <c r="C238" s="350"/>
      <c r="D238" s="342" t="s">
        <v>151</v>
      </c>
      <c r="E238" s="343"/>
      <c r="F238" s="342" t="s">
        <v>151</v>
      </c>
      <c r="G238" s="343"/>
      <c r="H238" s="342" t="s">
        <v>151</v>
      </c>
      <c r="I238" s="343"/>
      <c r="J238" s="342" t="s">
        <v>151</v>
      </c>
      <c r="K238" s="343"/>
      <c r="L238" s="342" t="s">
        <v>151</v>
      </c>
      <c r="M238" s="343"/>
      <c r="N238" s="344" t="s">
        <v>151</v>
      </c>
      <c r="O238" s="345"/>
    </row>
    <row r="239" spans="2:15" ht="15.75" customHeight="1" x14ac:dyDescent="0.2">
      <c r="B239" s="349" t="s">
        <v>151</v>
      </c>
      <c r="C239" s="350"/>
      <c r="D239" s="342" t="s">
        <v>151</v>
      </c>
      <c r="E239" s="343"/>
      <c r="F239" s="342" t="s">
        <v>151</v>
      </c>
      <c r="G239" s="343"/>
      <c r="H239" s="342" t="s">
        <v>151</v>
      </c>
      <c r="I239" s="343"/>
      <c r="J239" s="342" t="s">
        <v>151</v>
      </c>
      <c r="K239" s="343"/>
      <c r="L239" s="342" t="s">
        <v>151</v>
      </c>
      <c r="M239" s="343"/>
      <c r="N239" s="344" t="s">
        <v>151</v>
      </c>
      <c r="O239" s="345"/>
    </row>
    <row r="240" spans="2:15" ht="15.75" customHeight="1" x14ac:dyDescent="0.2">
      <c r="B240" s="151">
        <v>44192</v>
      </c>
      <c r="C240" s="152"/>
      <c r="D240" s="147">
        <v>44193</v>
      </c>
      <c r="E240" s="148"/>
      <c r="F240" s="147">
        <v>44194</v>
      </c>
      <c r="G240" s="148"/>
      <c r="H240" s="147">
        <v>44195</v>
      </c>
      <c r="I240" s="148"/>
      <c r="J240" s="147">
        <v>44196</v>
      </c>
      <c r="K240" s="148"/>
      <c r="L240" s="184" t="s">
        <v>177</v>
      </c>
      <c r="M240" s="182"/>
      <c r="N240" s="182"/>
      <c r="O240" s="185"/>
    </row>
    <row r="241" spans="2:15" ht="15.75" customHeight="1" x14ac:dyDescent="0.2">
      <c r="B241" s="349" t="s">
        <v>151</v>
      </c>
      <c r="C241" s="350"/>
      <c r="D241" s="342" t="s">
        <v>151</v>
      </c>
      <c r="E241" s="343"/>
      <c r="F241" s="342" t="s">
        <v>151</v>
      </c>
      <c r="G241" s="343"/>
      <c r="H241" s="342" t="s">
        <v>151</v>
      </c>
      <c r="I241" s="343"/>
      <c r="J241" s="342" t="s">
        <v>151</v>
      </c>
      <c r="K241" s="343"/>
      <c r="L241" s="348" t="s">
        <v>151</v>
      </c>
      <c r="M241" s="347"/>
      <c r="N241" s="347"/>
      <c r="O241" s="351"/>
    </row>
    <row r="242" spans="2:15" ht="15.75" customHeight="1" x14ac:dyDescent="0.2">
      <c r="B242" s="349" t="s">
        <v>151</v>
      </c>
      <c r="C242" s="350"/>
      <c r="D242" s="342" t="s">
        <v>151</v>
      </c>
      <c r="E242" s="343"/>
      <c r="F242" s="342" t="s">
        <v>151</v>
      </c>
      <c r="G242" s="343"/>
      <c r="H242" s="342" t="s">
        <v>151</v>
      </c>
      <c r="I242" s="343"/>
      <c r="J242" s="342" t="s">
        <v>151</v>
      </c>
      <c r="K242" s="343"/>
      <c r="L242" s="348" t="s">
        <v>151</v>
      </c>
      <c r="M242" s="347"/>
      <c r="N242" s="347"/>
      <c r="O242" s="351"/>
    </row>
    <row r="243" spans="2:15" ht="15.75" customHeight="1" x14ac:dyDescent="0.2">
      <c r="B243" s="349" t="s">
        <v>151</v>
      </c>
      <c r="C243" s="350"/>
      <c r="D243" s="342" t="s">
        <v>151</v>
      </c>
      <c r="E243" s="343"/>
      <c r="F243" s="342" t="s">
        <v>151</v>
      </c>
      <c r="G243" s="343"/>
      <c r="H243" s="342" t="s">
        <v>151</v>
      </c>
      <c r="I243" s="343"/>
      <c r="J243" s="342" t="s">
        <v>151</v>
      </c>
      <c r="K243" s="343"/>
      <c r="L243" s="348" t="s">
        <v>151</v>
      </c>
      <c r="M243" s="347"/>
      <c r="N243" s="347"/>
      <c r="O243" s="351"/>
    </row>
    <row r="244" spans="2:15" ht="15.75" customHeight="1" x14ac:dyDescent="0.2">
      <c r="B244" s="349" t="s">
        <v>151</v>
      </c>
      <c r="C244" s="350"/>
      <c r="D244" s="342" t="s">
        <v>151</v>
      </c>
      <c r="E244" s="343"/>
      <c r="F244" s="342" t="s">
        <v>151</v>
      </c>
      <c r="G244" s="343"/>
      <c r="H244" s="342" t="s">
        <v>151</v>
      </c>
      <c r="I244" s="343"/>
      <c r="J244" s="342" t="s">
        <v>151</v>
      </c>
      <c r="K244" s="343"/>
      <c r="L244" s="348" t="s">
        <v>151</v>
      </c>
      <c r="M244" s="347"/>
      <c r="N244" s="347"/>
      <c r="O244" s="351"/>
    </row>
    <row r="245" spans="2:15" ht="15.75" customHeight="1" thickBot="1" x14ac:dyDescent="0.25">
      <c r="B245" s="355" t="s">
        <v>151</v>
      </c>
      <c r="C245" s="356"/>
      <c r="D245" s="357" t="s">
        <v>151</v>
      </c>
      <c r="E245" s="358"/>
      <c r="F245" s="357" t="s">
        <v>151</v>
      </c>
      <c r="G245" s="358"/>
      <c r="H245" s="357" t="s">
        <v>151</v>
      </c>
      <c r="I245" s="358"/>
      <c r="J245" s="357" t="s">
        <v>151</v>
      </c>
      <c r="K245" s="358"/>
      <c r="L245" s="352" t="s">
        <v>151</v>
      </c>
      <c r="M245" s="353"/>
      <c r="N245" s="353"/>
      <c r="O245" s="354"/>
    </row>
    <row r="246" spans="2:15" ht="15.75" customHeight="1" x14ac:dyDescent="0.2"/>
    <row r="247" spans="2:15" ht="15.75" customHeight="1" x14ac:dyDescent="0.2"/>
    <row r="248" spans="2:15" ht="15.75" customHeight="1" x14ac:dyDescent="0.2"/>
    <row r="249" spans="2:15" ht="15.75" customHeight="1" x14ac:dyDescent="0.2"/>
    <row r="250" spans="2:15" ht="15.75" customHeight="1" x14ac:dyDescent="0.2"/>
    <row r="251" spans="2:15" ht="15.75" customHeight="1" x14ac:dyDescent="0.2"/>
    <row r="252" spans="2:15" ht="15.75" customHeight="1" x14ac:dyDescent="0.2"/>
    <row r="253" spans="2:15" ht="15.75" customHeight="1" x14ac:dyDescent="0.2"/>
    <row r="254" spans="2:15" ht="15.75" customHeight="1" x14ac:dyDescent="0.2"/>
    <row r="255" spans="2:15" ht="15.75" customHeight="1" x14ac:dyDescent="0.2"/>
    <row r="256" spans="2:15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</sheetData>
  <mergeCells count="1329">
    <mergeCell ref="L245:M245"/>
    <mergeCell ref="N245:O245"/>
    <mergeCell ref="B245:C245"/>
    <mergeCell ref="D245:E245"/>
    <mergeCell ref="F245:G245"/>
    <mergeCell ref="H245:I245"/>
    <mergeCell ref="J245:K245"/>
    <mergeCell ref="L243:M243"/>
    <mergeCell ref="N243:O243"/>
    <mergeCell ref="B244:C244"/>
    <mergeCell ref="D244:E244"/>
    <mergeCell ref="F244:G244"/>
    <mergeCell ref="H244:I244"/>
    <mergeCell ref="J244:K244"/>
    <mergeCell ref="L244:M244"/>
    <mergeCell ref="N244:O244"/>
    <mergeCell ref="B243:C243"/>
    <mergeCell ref="D243:E243"/>
    <mergeCell ref="F243:G243"/>
    <mergeCell ref="H243:I243"/>
    <mergeCell ref="J243:K243"/>
    <mergeCell ref="L241:M241"/>
    <mergeCell ref="N241:O241"/>
    <mergeCell ref="B242:C242"/>
    <mergeCell ref="D242:E242"/>
    <mergeCell ref="F242:G242"/>
    <mergeCell ref="H242:I242"/>
    <mergeCell ref="J242:K242"/>
    <mergeCell ref="L242:M242"/>
    <mergeCell ref="N242:O242"/>
    <mergeCell ref="B241:C241"/>
    <mergeCell ref="D241:E241"/>
    <mergeCell ref="F241:G241"/>
    <mergeCell ref="H241:I241"/>
    <mergeCell ref="J241:K241"/>
    <mergeCell ref="L238:M238"/>
    <mergeCell ref="N238:O238"/>
    <mergeCell ref="B239:C239"/>
    <mergeCell ref="D239:E239"/>
    <mergeCell ref="F239:G239"/>
    <mergeCell ref="H239:I239"/>
    <mergeCell ref="J239:K239"/>
    <mergeCell ref="L239:M239"/>
    <mergeCell ref="N239:O239"/>
    <mergeCell ref="B238:C238"/>
    <mergeCell ref="D238:E238"/>
    <mergeCell ref="F238:G238"/>
    <mergeCell ref="H238:I238"/>
    <mergeCell ref="J238:K238"/>
    <mergeCell ref="L236:M236"/>
    <mergeCell ref="N236:O236"/>
    <mergeCell ref="B237:C237"/>
    <mergeCell ref="D237:E237"/>
    <mergeCell ref="F237:G237"/>
    <mergeCell ref="H237:I237"/>
    <mergeCell ref="J237:K237"/>
    <mergeCell ref="L237:M237"/>
    <mergeCell ref="N237:O237"/>
    <mergeCell ref="B236:C236"/>
    <mergeCell ref="D236:E236"/>
    <mergeCell ref="F236:G236"/>
    <mergeCell ref="H236:I236"/>
    <mergeCell ref="J236:K236"/>
    <mergeCell ref="L233:M233"/>
    <mergeCell ref="N233:O233"/>
    <mergeCell ref="B235:C235"/>
    <mergeCell ref="D235:E235"/>
    <mergeCell ref="F235:G235"/>
    <mergeCell ref="H235:I235"/>
    <mergeCell ref="J235:K235"/>
    <mergeCell ref="L235:M235"/>
    <mergeCell ref="N235:O235"/>
    <mergeCell ref="B233:C233"/>
    <mergeCell ref="D233:E233"/>
    <mergeCell ref="F233:G233"/>
    <mergeCell ref="H233:I233"/>
    <mergeCell ref="J233:K233"/>
    <mergeCell ref="L231:M231"/>
    <mergeCell ref="N231:O231"/>
    <mergeCell ref="B232:C232"/>
    <mergeCell ref="D232:E232"/>
    <mergeCell ref="F232:G232"/>
    <mergeCell ref="H232:I232"/>
    <mergeCell ref="J232:K232"/>
    <mergeCell ref="L232:M232"/>
    <mergeCell ref="N232:O232"/>
    <mergeCell ref="B231:C231"/>
    <mergeCell ref="D231:E231"/>
    <mergeCell ref="F231:G231"/>
    <mergeCell ref="H231:I231"/>
    <mergeCell ref="J231:K231"/>
    <mergeCell ref="L229:M229"/>
    <mergeCell ref="N229:O229"/>
    <mergeCell ref="B230:C230"/>
    <mergeCell ref="D230:E230"/>
    <mergeCell ref="F230:G230"/>
    <mergeCell ref="H230:I230"/>
    <mergeCell ref="J230:K230"/>
    <mergeCell ref="L230:M230"/>
    <mergeCell ref="N230:O230"/>
    <mergeCell ref="B229:C229"/>
    <mergeCell ref="D229:E229"/>
    <mergeCell ref="F229:G229"/>
    <mergeCell ref="H229:I229"/>
    <mergeCell ref="J229:K229"/>
    <mergeCell ref="L226:M226"/>
    <mergeCell ref="N226:O226"/>
    <mergeCell ref="B227:C227"/>
    <mergeCell ref="D227:E227"/>
    <mergeCell ref="F227:G227"/>
    <mergeCell ref="H227:I227"/>
    <mergeCell ref="J227:K227"/>
    <mergeCell ref="L227:M227"/>
    <mergeCell ref="N227:O227"/>
    <mergeCell ref="B226:C226"/>
    <mergeCell ref="D226:E226"/>
    <mergeCell ref="F226:G226"/>
    <mergeCell ref="H226:I226"/>
    <mergeCell ref="J226:K226"/>
    <mergeCell ref="L224:M224"/>
    <mergeCell ref="N224:O224"/>
    <mergeCell ref="B225:C225"/>
    <mergeCell ref="D225:E225"/>
    <mergeCell ref="F225:G225"/>
    <mergeCell ref="H225:I225"/>
    <mergeCell ref="J225:K225"/>
    <mergeCell ref="L225:M225"/>
    <mergeCell ref="N225:O225"/>
    <mergeCell ref="B224:C224"/>
    <mergeCell ref="D224:E224"/>
    <mergeCell ref="F224:G224"/>
    <mergeCell ref="H224:I224"/>
    <mergeCell ref="J224:K224"/>
    <mergeCell ref="L221:M221"/>
    <mergeCell ref="N221:O221"/>
    <mergeCell ref="B223:C223"/>
    <mergeCell ref="D223:E223"/>
    <mergeCell ref="F223:G223"/>
    <mergeCell ref="H223:I223"/>
    <mergeCell ref="J223:K223"/>
    <mergeCell ref="L223:M223"/>
    <mergeCell ref="N223:O223"/>
    <mergeCell ref="B221:C221"/>
    <mergeCell ref="D221:E221"/>
    <mergeCell ref="F221:G221"/>
    <mergeCell ref="H221:I221"/>
    <mergeCell ref="J221:K221"/>
    <mergeCell ref="L219:M219"/>
    <mergeCell ref="N219:O219"/>
    <mergeCell ref="B220:C220"/>
    <mergeCell ref="D220:E220"/>
    <mergeCell ref="F220:G220"/>
    <mergeCell ref="H220:I220"/>
    <mergeCell ref="J220:K220"/>
    <mergeCell ref="L220:M220"/>
    <mergeCell ref="N220:O220"/>
    <mergeCell ref="B219:C219"/>
    <mergeCell ref="D219:E219"/>
    <mergeCell ref="F219:G219"/>
    <mergeCell ref="H219:I219"/>
    <mergeCell ref="J219:K219"/>
    <mergeCell ref="L217:M217"/>
    <mergeCell ref="N217:O217"/>
    <mergeCell ref="B218:C218"/>
    <mergeCell ref="D218:E218"/>
    <mergeCell ref="F218:G218"/>
    <mergeCell ref="H218:I218"/>
    <mergeCell ref="J218:K218"/>
    <mergeCell ref="L218:M218"/>
    <mergeCell ref="N218:O218"/>
    <mergeCell ref="B217:C217"/>
    <mergeCell ref="D217:E217"/>
    <mergeCell ref="F217:G217"/>
    <mergeCell ref="H217:I217"/>
    <mergeCell ref="J217:K217"/>
    <mergeCell ref="B214:C214"/>
    <mergeCell ref="F214:K214"/>
    <mergeCell ref="N214:O214"/>
    <mergeCell ref="B215:C215"/>
    <mergeCell ref="D215:E215"/>
    <mergeCell ref="F215:G215"/>
    <mergeCell ref="H215:I215"/>
    <mergeCell ref="J215:K215"/>
    <mergeCell ref="L215:M215"/>
    <mergeCell ref="N215:O215"/>
    <mergeCell ref="L210:M210"/>
    <mergeCell ref="N210:O210"/>
    <mergeCell ref="B211:C211"/>
    <mergeCell ref="D211:E211"/>
    <mergeCell ref="F211:G211"/>
    <mergeCell ref="H211:I211"/>
    <mergeCell ref="J211:K211"/>
    <mergeCell ref="L211:M211"/>
    <mergeCell ref="N211:O211"/>
    <mergeCell ref="B210:C210"/>
    <mergeCell ref="D210:E210"/>
    <mergeCell ref="F210:G210"/>
    <mergeCell ref="H210:I210"/>
    <mergeCell ref="J210:K210"/>
    <mergeCell ref="L208:M208"/>
    <mergeCell ref="N208:O208"/>
    <mergeCell ref="B209:C209"/>
    <mergeCell ref="D209:E209"/>
    <mergeCell ref="F209:G209"/>
    <mergeCell ref="H209:I209"/>
    <mergeCell ref="J209:K209"/>
    <mergeCell ref="L209:M209"/>
    <mergeCell ref="N209:O209"/>
    <mergeCell ref="B208:C208"/>
    <mergeCell ref="D208:E208"/>
    <mergeCell ref="F208:G208"/>
    <mergeCell ref="H208:I208"/>
    <mergeCell ref="J208:K208"/>
    <mergeCell ref="L205:M205"/>
    <mergeCell ref="N205:O205"/>
    <mergeCell ref="B207:C207"/>
    <mergeCell ref="D207:E207"/>
    <mergeCell ref="F207:G207"/>
    <mergeCell ref="H207:I207"/>
    <mergeCell ref="J207:K207"/>
    <mergeCell ref="L207:M207"/>
    <mergeCell ref="N207:O207"/>
    <mergeCell ref="B205:C205"/>
    <mergeCell ref="D205:E205"/>
    <mergeCell ref="F205:G205"/>
    <mergeCell ref="H205:I205"/>
    <mergeCell ref="J205:K205"/>
    <mergeCell ref="L203:M203"/>
    <mergeCell ref="N203:O203"/>
    <mergeCell ref="B204:C204"/>
    <mergeCell ref="D204:E204"/>
    <mergeCell ref="F204:G204"/>
    <mergeCell ref="H204:I204"/>
    <mergeCell ref="J204:K204"/>
    <mergeCell ref="L204:M204"/>
    <mergeCell ref="N204:O204"/>
    <mergeCell ref="B203:C203"/>
    <mergeCell ref="D203:E203"/>
    <mergeCell ref="F203:G203"/>
    <mergeCell ref="H203:I203"/>
    <mergeCell ref="J203:K203"/>
    <mergeCell ref="L201:M201"/>
    <mergeCell ref="N201:O201"/>
    <mergeCell ref="B202:C202"/>
    <mergeCell ref="D202:E202"/>
    <mergeCell ref="F202:G202"/>
    <mergeCell ref="H202:I202"/>
    <mergeCell ref="J202:K202"/>
    <mergeCell ref="L202:M202"/>
    <mergeCell ref="N202:O202"/>
    <mergeCell ref="B201:C201"/>
    <mergeCell ref="D201:E201"/>
    <mergeCell ref="F201:G201"/>
    <mergeCell ref="H201:I201"/>
    <mergeCell ref="J201:K201"/>
    <mergeCell ref="L198:M198"/>
    <mergeCell ref="N198:O198"/>
    <mergeCell ref="B199:C199"/>
    <mergeCell ref="D199:E199"/>
    <mergeCell ref="F199:G199"/>
    <mergeCell ref="H199:I199"/>
    <mergeCell ref="J199:K199"/>
    <mergeCell ref="L199:M199"/>
    <mergeCell ref="N199:O199"/>
    <mergeCell ref="B198:C198"/>
    <mergeCell ref="D198:E198"/>
    <mergeCell ref="F198:G198"/>
    <mergeCell ref="H198:I198"/>
    <mergeCell ref="J198:K198"/>
    <mergeCell ref="L196:M196"/>
    <mergeCell ref="N196:O196"/>
    <mergeCell ref="B197:C197"/>
    <mergeCell ref="D197:E197"/>
    <mergeCell ref="F197:G197"/>
    <mergeCell ref="H197:I197"/>
    <mergeCell ref="J197:K197"/>
    <mergeCell ref="L197:M197"/>
    <mergeCell ref="N197:O197"/>
    <mergeCell ref="B196:C196"/>
    <mergeCell ref="D196:E196"/>
    <mergeCell ref="F196:G196"/>
    <mergeCell ref="H196:I196"/>
    <mergeCell ref="J196:K196"/>
    <mergeCell ref="L193:M193"/>
    <mergeCell ref="N193:O193"/>
    <mergeCell ref="B195:C195"/>
    <mergeCell ref="D195:E195"/>
    <mergeCell ref="F195:G195"/>
    <mergeCell ref="H195:I195"/>
    <mergeCell ref="J195:K195"/>
    <mergeCell ref="L195:M195"/>
    <mergeCell ref="N195:O195"/>
    <mergeCell ref="B193:C193"/>
    <mergeCell ref="D193:E193"/>
    <mergeCell ref="F193:G193"/>
    <mergeCell ref="H193:I193"/>
    <mergeCell ref="J193:K193"/>
    <mergeCell ref="L191:M191"/>
    <mergeCell ref="N191:O191"/>
    <mergeCell ref="B192:C192"/>
    <mergeCell ref="D192:E192"/>
    <mergeCell ref="F192:G192"/>
    <mergeCell ref="H192:I192"/>
    <mergeCell ref="J192:K192"/>
    <mergeCell ref="L192:M192"/>
    <mergeCell ref="N192:O192"/>
    <mergeCell ref="B191:C191"/>
    <mergeCell ref="D191:E191"/>
    <mergeCell ref="F191:G191"/>
    <mergeCell ref="H191:I191"/>
    <mergeCell ref="J191:K191"/>
    <mergeCell ref="L189:M189"/>
    <mergeCell ref="N189:O189"/>
    <mergeCell ref="B190:C190"/>
    <mergeCell ref="D190:E190"/>
    <mergeCell ref="F190:G190"/>
    <mergeCell ref="H190:I190"/>
    <mergeCell ref="J190:K190"/>
    <mergeCell ref="L190:M190"/>
    <mergeCell ref="N190:O190"/>
    <mergeCell ref="B189:C189"/>
    <mergeCell ref="D189:E189"/>
    <mergeCell ref="F189:G189"/>
    <mergeCell ref="H189:I189"/>
    <mergeCell ref="J189:K189"/>
    <mergeCell ref="L186:M186"/>
    <mergeCell ref="N186:O186"/>
    <mergeCell ref="B187:C187"/>
    <mergeCell ref="D187:E187"/>
    <mergeCell ref="F187:G187"/>
    <mergeCell ref="H187:I187"/>
    <mergeCell ref="J187:K187"/>
    <mergeCell ref="L187:M187"/>
    <mergeCell ref="N187:O187"/>
    <mergeCell ref="B186:C186"/>
    <mergeCell ref="D186:E186"/>
    <mergeCell ref="F186:G186"/>
    <mergeCell ref="H186:I186"/>
    <mergeCell ref="J186:K186"/>
    <mergeCell ref="L184:M184"/>
    <mergeCell ref="N184:O184"/>
    <mergeCell ref="B185:C185"/>
    <mergeCell ref="D185:E185"/>
    <mergeCell ref="F185:G185"/>
    <mergeCell ref="H185:I185"/>
    <mergeCell ref="J185:K185"/>
    <mergeCell ref="L185:M185"/>
    <mergeCell ref="N185:O185"/>
    <mergeCell ref="B184:C184"/>
    <mergeCell ref="D184:E184"/>
    <mergeCell ref="F184:G184"/>
    <mergeCell ref="H184:I184"/>
    <mergeCell ref="J184:K184"/>
    <mergeCell ref="L181:M181"/>
    <mergeCell ref="N181:O181"/>
    <mergeCell ref="B183:C183"/>
    <mergeCell ref="D183:E183"/>
    <mergeCell ref="F183:G183"/>
    <mergeCell ref="H183:I183"/>
    <mergeCell ref="J183:K183"/>
    <mergeCell ref="L183:M183"/>
    <mergeCell ref="N183:O183"/>
    <mergeCell ref="B181:C181"/>
    <mergeCell ref="D181:E181"/>
    <mergeCell ref="F181:G181"/>
    <mergeCell ref="H181:I181"/>
    <mergeCell ref="J181:K181"/>
    <mergeCell ref="L177:M177"/>
    <mergeCell ref="N177:O177"/>
    <mergeCell ref="B180:C180"/>
    <mergeCell ref="F180:K180"/>
    <mergeCell ref="N180:O180"/>
    <mergeCell ref="B177:C177"/>
    <mergeCell ref="D177:E177"/>
    <mergeCell ref="F177:G177"/>
    <mergeCell ref="H177:I177"/>
    <mergeCell ref="J177:K177"/>
    <mergeCell ref="L175:M175"/>
    <mergeCell ref="N175:O175"/>
    <mergeCell ref="B176:C176"/>
    <mergeCell ref="D176:E176"/>
    <mergeCell ref="F176:G176"/>
    <mergeCell ref="H176:I176"/>
    <mergeCell ref="J176:K176"/>
    <mergeCell ref="L176:M176"/>
    <mergeCell ref="N176:O176"/>
    <mergeCell ref="B175:C175"/>
    <mergeCell ref="D175:E175"/>
    <mergeCell ref="F175:G175"/>
    <mergeCell ref="H175:I175"/>
    <mergeCell ref="J175:K175"/>
    <mergeCell ref="L173:M173"/>
    <mergeCell ref="N173:O173"/>
    <mergeCell ref="B174:C174"/>
    <mergeCell ref="D174:E174"/>
    <mergeCell ref="F174:G174"/>
    <mergeCell ref="H174:I174"/>
    <mergeCell ref="J174:K174"/>
    <mergeCell ref="L174:M174"/>
    <mergeCell ref="N174:O174"/>
    <mergeCell ref="B173:C173"/>
    <mergeCell ref="D173:E173"/>
    <mergeCell ref="F173:G173"/>
    <mergeCell ref="H173:I173"/>
    <mergeCell ref="J173:K173"/>
    <mergeCell ref="L170:M170"/>
    <mergeCell ref="N170:O170"/>
    <mergeCell ref="B171:C171"/>
    <mergeCell ref="D171:E171"/>
    <mergeCell ref="F171:G171"/>
    <mergeCell ref="H171:I171"/>
    <mergeCell ref="J171:K171"/>
    <mergeCell ref="L171:M171"/>
    <mergeCell ref="N171:O171"/>
    <mergeCell ref="B170:C170"/>
    <mergeCell ref="D170:E170"/>
    <mergeCell ref="F170:G170"/>
    <mergeCell ref="H170:I170"/>
    <mergeCell ref="J170:K170"/>
    <mergeCell ref="L168:M168"/>
    <mergeCell ref="N168:O168"/>
    <mergeCell ref="B169:C169"/>
    <mergeCell ref="D169:E169"/>
    <mergeCell ref="F169:G169"/>
    <mergeCell ref="H169:I169"/>
    <mergeCell ref="J169:K169"/>
    <mergeCell ref="L169:M169"/>
    <mergeCell ref="N169:O169"/>
    <mergeCell ref="B168:C168"/>
    <mergeCell ref="D168:E168"/>
    <mergeCell ref="F168:G168"/>
    <mergeCell ref="H168:I168"/>
    <mergeCell ref="J168:K168"/>
    <mergeCell ref="L165:M165"/>
    <mergeCell ref="N165:O165"/>
    <mergeCell ref="B167:C167"/>
    <mergeCell ref="D167:E167"/>
    <mergeCell ref="F167:G167"/>
    <mergeCell ref="H167:I167"/>
    <mergeCell ref="J167:K167"/>
    <mergeCell ref="L167:M167"/>
    <mergeCell ref="N167:O167"/>
    <mergeCell ref="B165:C165"/>
    <mergeCell ref="D165:E165"/>
    <mergeCell ref="F165:G165"/>
    <mergeCell ref="H165:I165"/>
    <mergeCell ref="J165:K165"/>
    <mergeCell ref="L163:M163"/>
    <mergeCell ref="N163:O163"/>
    <mergeCell ref="B164:C164"/>
    <mergeCell ref="D164:E164"/>
    <mergeCell ref="F164:G164"/>
    <mergeCell ref="H164:I164"/>
    <mergeCell ref="J164:K164"/>
    <mergeCell ref="L164:M164"/>
    <mergeCell ref="N164:O164"/>
    <mergeCell ref="B163:C163"/>
    <mergeCell ref="D163:E163"/>
    <mergeCell ref="F163:G163"/>
    <mergeCell ref="H163:I163"/>
    <mergeCell ref="J163:K163"/>
    <mergeCell ref="L161:M161"/>
    <mergeCell ref="N161:O161"/>
    <mergeCell ref="B162:C162"/>
    <mergeCell ref="D162:E162"/>
    <mergeCell ref="F162:G162"/>
    <mergeCell ref="H162:I162"/>
    <mergeCell ref="J162:K162"/>
    <mergeCell ref="L162:M162"/>
    <mergeCell ref="N162:O162"/>
    <mergeCell ref="B161:C161"/>
    <mergeCell ref="D161:E161"/>
    <mergeCell ref="F161:G161"/>
    <mergeCell ref="H161:I161"/>
    <mergeCell ref="J161:K161"/>
    <mergeCell ref="L158:M158"/>
    <mergeCell ref="N158:O158"/>
    <mergeCell ref="B159:C159"/>
    <mergeCell ref="D159:E159"/>
    <mergeCell ref="F159:G159"/>
    <mergeCell ref="H159:I159"/>
    <mergeCell ref="J159:K159"/>
    <mergeCell ref="L159:M159"/>
    <mergeCell ref="N159:O159"/>
    <mergeCell ref="B158:C158"/>
    <mergeCell ref="D158:E158"/>
    <mergeCell ref="F158:G158"/>
    <mergeCell ref="H158:I158"/>
    <mergeCell ref="J158:K158"/>
    <mergeCell ref="L156:M156"/>
    <mergeCell ref="N156:O156"/>
    <mergeCell ref="B157:C157"/>
    <mergeCell ref="D157:E157"/>
    <mergeCell ref="F157:G157"/>
    <mergeCell ref="H157:I157"/>
    <mergeCell ref="J157:K157"/>
    <mergeCell ref="L157:M157"/>
    <mergeCell ref="N157:O157"/>
    <mergeCell ref="B156:C156"/>
    <mergeCell ref="D156:E156"/>
    <mergeCell ref="F156:G156"/>
    <mergeCell ref="H156:I156"/>
    <mergeCell ref="J156:K156"/>
    <mergeCell ref="L153:M153"/>
    <mergeCell ref="N153:O153"/>
    <mergeCell ref="B155:C155"/>
    <mergeCell ref="D155:E155"/>
    <mergeCell ref="F155:G155"/>
    <mergeCell ref="H155:I155"/>
    <mergeCell ref="J155:K155"/>
    <mergeCell ref="L155:M155"/>
    <mergeCell ref="N155:O155"/>
    <mergeCell ref="B153:C153"/>
    <mergeCell ref="D153:E153"/>
    <mergeCell ref="F153:G153"/>
    <mergeCell ref="H153:I153"/>
    <mergeCell ref="J153:K153"/>
    <mergeCell ref="L151:M151"/>
    <mergeCell ref="N151:O151"/>
    <mergeCell ref="B152:C152"/>
    <mergeCell ref="D152:E152"/>
    <mergeCell ref="F152:G152"/>
    <mergeCell ref="H152:I152"/>
    <mergeCell ref="J152:K152"/>
    <mergeCell ref="L152:M152"/>
    <mergeCell ref="N152:O152"/>
    <mergeCell ref="B151:C151"/>
    <mergeCell ref="D151:E151"/>
    <mergeCell ref="F151:G151"/>
    <mergeCell ref="H151:I151"/>
    <mergeCell ref="J151:K151"/>
    <mergeCell ref="L149:M149"/>
    <mergeCell ref="N149:O149"/>
    <mergeCell ref="B150:C150"/>
    <mergeCell ref="D150:E150"/>
    <mergeCell ref="F150:G150"/>
    <mergeCell ref="H150:I150"/>
    <mergeCell ref="J150:K150"/>
    <mergeCell ref="L150:M150"/>
    <mergeCell ref="N150:O150"/>
    <mergeCell ref="B149:C149"/>
    <mergeCell ref="D149:E149"/>
    <mergeCell ref="F149:G149"/>
    <mergeCell ref="H149:I149"/>
    <mergeCell ref="J149:K149"/>
    <mergeCell ref="B146:C146"/>
    <mergeCell ref="F146:K146"/>
    <mergeCell ref="N146:O146"/>
    <mergeCell ref="B147:C147"/>
    <mergeCell ref="D147:E147"/>
    <mergeCell ref="F147:G147"/>
    <mergeCell ref="H147:I147"/>
    <mergeCell ref="J147:K147"/>
    <mergeCell ref="L147:M147"/>
    <mergeCell ref="N147:O147"/>
    <mergeCell ref="L142:M142"/>
    <mergeCell ref="N142:O142"/>
    <mergeCell ref="B143:C143"/>
    <mergeCell ref="D143:E143"/>
    <mergeCell ref="F143:G143"/>
    <mergeCell ref="H143:I143"/>
    <mergeCell ref="J143:K143"/>
    <mergeCell ref="L143:M143"/>
    <mergeCell ref="N143:O143"/>
    <mergeCell ref="B142:C142"/>
    <mergeCell ref="D142:E142"/>
    <mergeCell ref="F142:G142"/>
    <mergeCell ref="H142:I142"/>
    <mergeCell ref="J142:K142"/>
    <mergeCell ref="L140:M140"/>
    <mergeCell ref="N140:O140"/>
    <mergeCell ref="B141:C141"/>
    <mergeCell ref="D141:E141"/>
    <mergeCell ref="F141:G141"/>
    <mergeCell ref="H141:I141"/>
    <mergeCell ref="J141:K141"/>
    <mergeCell ref="L141:M141"/>
    <mergeCell ref="N141:O141"/>
    <mergeCell ref="B140:C140"/>
    <mergeCell ref="D140:E140"/>
    <mergeCell ref="F140:G140"/>
    <mergeCell ref="H140:I140"/>
    <mergeCell ref="J140:K140"/>
    <mergeCell ref="L137:M137"/>
    <mergeCell ref="N137:O137"/>
    <mergeCell ref="B139:C139"/>
    <mergeCell ref="D139:E139"/>
    <mergeCell ref="F139:G139"/>
    <mergeCell ref="H139:I139"/>
    <mergeCell ref="J139:K139"/>
    <mergeCell ref="L139:M139"/>
    <mergeCell ref="N139:O139"/>
    <mergeCell ref="B137:C137"/>
    <mergeCell ref="D137:E137"/>
    <mergeCell ref="F137:G137"/>
    <mergeCell ref="H137:I137"/>
    <mergeCell ref="J137:K137"/>
    <mergeCell ref="L135:M135"/>
    <mergeCell ref="N135:O135"/>
    <mergeCell ref="B136:C136"/>
    <mergeCell ref="D136:E136"/>
    <mergeCell ref="F136:G136"/>
    <mergeCell ref="H136:I136"/>
    <mergeCell ref="J136:K136"/>
    <mergeCell ref="L136:M136"/>
    <mergeCell ref="N136:O136"/>
    <mergeCell ref="B135:C135"/>
    <mergeCell ref="D135:E135"/>
    <mergeCell ref="F135:G135"/>
    <mergeCell ref="H135:I135"/>
    <mergeCell ref="J135:K135"/>
    <mergeCell ref="L133:M133"/>
    <mergeCell ref="N133:O133"/>
    <mergeCell ref="B134:C134"/>
    <mergeCell ref="D134:E134"/>
    <mergeCell ref="F134:G134"/>
    <mergeCell ref="H134:I134"/>
    <mergeCell ref="J134:K134"/>
    <mergeCell ref="L134:M134"/>
    <mergeCell ref="N134:O134"/>
    <mergeCell ref="B133:C133"/>
    <mergeCell ref="D133:E133"/>
    <mergeCell ref="F133:G133"/>
    <mergeCell ref="H133:I133"/>
    <mergeCell ref="J133:K133"/>
    <mergeCell ref="L130:M130"/>
    <mergeCell ref="N130:O130"/>
    <mergeCell ref="B131:C131"/>
    <mergeCell ref="D131:E131"/>
    <mergeCell ref="F131:G131"/>
    <mergeCell ref="H131:I131"/>
    <mergeCell ref="J131:K131"/>
    <mergeCell ref="L131:M131"/>
    <mergeCell ref="N131:O131"/>
    <mergeCell ref="B130:C130"/>
    <mergeCell ref="D130:E130"/>
    <mergeCell ref="F130:G130"/>
    <mergeCell ref="H130:I130"/>
    <mergeCell ref="J130:K130"/>
    <mergeCell ref="L128:M128"/>
    <mergeCell ref="N128:O128"/>
    <mergeCell ref="B129:C129"/>
    <mergeCell ref="D129:E129"/>
    <mergeCell ref="F129:G129"/>
    <mergeCell ref="H129:I129"/>
    <mergeCell ref="J129:K129"/>
    <mergeCell ref="L129:M129"/>
    <mergeCell ref="N129:O129"/>
    <mergeCell ref="B128:C128"/>
    <mergeCell ref="D128:E128"/>
    <mergeCell ref="F128:G128"/>
    <mergeCell ref="H128:I128"/>
    <mergeCell ref="J128:K128"/>
    <mergeCell ref="L125:M125"/>
    <mergeCell ref="N125:O125"/>
    <mergeCell ref="B127:C127"/>
    <mergeCell ref="D127:E127"/>
    <mergeCell ref="F127:G127"/>
    <mergeCell ref="H127:I127"/>
    <mergeCell ref="J127:K127"/>
    <mergeCell ref="L127:M127"/>
    <mergeCell ref="N127:O127"/>
    <mergeCell ref="B125:C125"/>
    <mergeCell ref="D125:E125"/>
    <mergeCell ref="F125:G125"/>
    <mergeCell ref="H125:I125"/>
    <mergeCell ref="J125:K125"/>
    <mergeCell ref="L123:M123"/>
    <mergeCell ref="N123:O123"/>
    <mergeCell ref="B124:C124"/>
    <mergeCell ref="D124:E124"/>
    <mergeCell ref="F124:G124"/>
    <mergeCell ref="H124:I124"/>
    <mergeCell ref="J124:K124"/>
    <mergeCell ref="L124:M124"/>
    <mergeCell ref="N124:O124"/>
    <mergeCell ref="B123:C123"/>
    <mergeCell ref="D123:E123"/>
    <mergeCell ref="F123:G123"/>
    <mergeCell ref="H123:I123"/>
    <mergeCell ref="J123:K123"/>
    <mergeCell ref="L121:M121"/>
    <mergeCell ref="N121:O121"/>
    <mergeCell ref="B122:C122"/>
    <mergeCell ref="D122:E122"/>
    <mergeCell ref="F122:G122"/>
    <mergeCell ref="H122:I122"/>
    <mergeCell ref="J122:K122"/>
    <mergeCell ref="L122:M122"/>
    <mergeCell ref="N122:O122"/>
    <mergeCell ref="B121:C121"/>
    <mergeCell ref="D121:E121"/>
    <mergeCell ref="F121:G121"/>
    <mergeCell ref="H121:I121"/>
    <mergeCell ref="J121:K121"/>
    <mergeCell ref="L118:M118"/>
    <mergeCell ref="N118:O118"/>
    <mergeCell ref="B119:C119"/>
    <mergeCell ref="D119:E119"/>
    <mergeCell ref="F119:G119"/>
    <mergeCell ref="H119:I119"/>
    <mergeCell ref="J119:K119"/>
    <mergeCell ref="L119:M119"/>
    <mergeCell ref="N119:O119"/>
    <mergeCell ref="B118:C118"/>
    <mergeCell ref="D118:E118"/>
    <mergeCell ref="F118:G118"/>
    <mergeCell ref="H118:I118"/>
    <mergeCell ref="J118:K118"/>
    <mergeCell ref="L116:M116"/>
    <mergeCell ref="N116:O116"/>
    <mergeCell ref="B117:C117"/>
    <mergeCell ref="D117:E117"/>
    <mergeCell ref="F117:G117"/>
    <mergeCell ref="H117:I117"/>
    <mergeCell ref="J117:K117"/>
    <mergeCell ref="L117:M117"/>
    <mergeCell ref="N117:O117"/>
    <mergeCell ref="B116:C116"/>
    <mergeCell ref="D116:E116"/>
    <mergeCell ref="F116:G116"/>
    <mergeCell ref="H116:I116"/>
    <mergeCell ref="J116:K116"/>
    <mergeCell ref="L113:M113"/>
    <mergeCell ref="N113:O113"/>
    <mergeCell ref="B115:C115"/>
    <mergeCell ref="D115:E115"/>
    <mergeCell ref="F115:G115"/>
    <mergeCell ref="H115:I115"/>
    <mergeCell ref="J115:K115"/>
    <mergeCell ref="L115:M115"/>
    <mergeCell ref="N115:O115"/>
    <mergeCell ref="B113:C113"/>
    <mergeCell ref="D113:E113"/>
    <mergeCell ref="F113:G113"/>
    <mergeCell ref="H113:I113"/>
    <mergeCell ref="J113:K113"/>
    <mergeCell ref="L109:M109"/>
    <mergeCell ref="N109:O109"/>
    <mergeCell ref="B112:C112"/>
    <mergeCell ref="F112:K112"/>
    <mergeCell ref="N112:O112"/>
    <mergeCell ref="B109:C109"/>
    <mergeCell ref="D109:E109"/>
    <mergeCell ref="F109:G109"/>
    <mergeCell ref="H109:I109"/>
    <mergeCell ref="J109:K109"/>
    <mergeCell ref="L107:M107"/>
    <mergeCell ref="N107:O107"/>
    <mergeCell ref="B108:C108"/>
    <mergeCell ref="D108:E108"/>
    <mergeCell ref="F108:G108"/>
    <mergeCell ref="H108:I108"/>
    <mergeCell ref="J108:K108"/>
    <mergeCell ref="L108:M108"/>
    <mergeCell ref="N108:O108"/>
    <mergeCell ref="B107:C107"/>
    <mergeCell ref="D107:E107"/>
    <mergeCell ref="F107:G107"/>
    <mergeCell ref="H107:I107"/>
    <mergeCell ref="J107:K107"/>
    <mergeCell ref="L105:M105"/>
    <mergeCell ref="N105:O105"/>
    <mergeCell ref="B106:C106"/>
    <mergeCell ref="D106:E106"/>
    <mergeCell ref="F106:G106"/>
    <mergeCell ref="H106:I106"/>
    <mergeCell ref="J106:K106"/>
    <mergeCell ref="L106:M106"/>
    <mergeCell ref="N106:O106"/>
    <mergeCell ref="B105:C105"/>
    <mergeCell ref="D105:E105"/>
    <mergeCell ref="F105:G105"/>
    <mergeCell ref="H105:I105"/>
    <mergeCell ref="J105:K105"/>
    <mergeCell ref="L102:M102"/>
    <mergeCell ref="N102:O102"/>
    <mergeCell ref="B103:C103"/>
    <mergeCell ref="D103:E103"/>
    <mergeCell ref="F103:G103"/>
    <mergeCell ref="H103:I103"/>
    <mergeCell ref="J103:K103"/>
    <mergeCell ref="L103:M103"/>
    <mergeCell ref="N103:O103"/>
    <mergeCell ref="B102:C102"/>
    <mergeCell ref="D102:E102"/>
    <mergeCell ref="F102:G102"/>
    <mergeCell ref="H102:I102"/>
    <mergeCell ref="J102:K102"/>
    <mergeCell ref="L100:M100"/>
    <mergeCell ref="N100:O100"/>
    <mergeCell ref="B101:C101"/>
    <mergeCell ref="D101:E101"/>
    <mergeCell ref="F101:G101"/>
    <mergeCell ref="H101:I101"/>
    <mergeCell ref="J101:K101"/>
    <mergeCell ref="L101:M101"/>
    <mergeCell ref="N101:O101"/>
    <mergeCell ref="B100:C100"/>
    <mergeCell ref="D100:E100"/>
    <mergeCell ref="F100:G100"/>
    <mergeCell ref="H100:I100"/>
    <mergeCell ref="J100:K100"/>
    <mergeCell ref="L97:M97"/>
    <mergeCell ref="N97:O97"/>
    <mergeCell ref="B99:C99"/>
    <mergeCell ref="D99:E99"/>
    <mergeCell ref="F99:G99"/>
    <mergeCell ref="H99:I99"/>
    <mergeCell ref="J99:K99"/>
    <mergeCell ref="L99:M99"/>
    <mergeCell ref="N99:O99"/>
    <mergeCell ref="B97:C97"/>
    <mergeCell ref="D97:E97"/>
    <mergeCell ref="F97:G97"/>
    <mergeCell ref="H97:I97"/>
    <mergeCell ref="J97:K97"/>
    <mergeCell ref="L95:M95"/>
    <mergeCell ref="N95:O95"/>
    <mergeCell ref="B96:C96"/>
    <mergeCell ref="D96:E96"/>
    <mergeCell ref="F96:G96"/>
    <mergeCell ref="H96:I96"/>
    <mergeCell ref="J96:K96"/>
    <mergeCell ref="L96:M96"/>
    <mergeCell ref="N96:O96"/>
    <mergeCell ref="B95:C95"/>
    <mergeCell ref="D95:E95"/>
    <mergeCell ref="F95:G95"/>
    <mergeCell ref="H95:I95"/>
    <mergeCell ref="J95:K95"/>
    <mergeCell ref="L93:M93"/>
    <mergeCell ref="N93:O93"/>
    <mergeCell ref="B94:C94"/>
    <mergeCell ref="D94:E94"/>
    <mergeCell ref="F94:G94"/>
    <mergeCell ref="H94:I94"/>
    <mergeCell ref="J94:K94"/>
    <mergeCell ref="L94:M94"/>
    <mergeCell ref="N94:O94"/>
    <mergeCell ref="B93:C93"/>
    <mergeCell ref="D93:E93"/>
    <mergeCell ref="F93:G93"/>
    <mergeCell ref="H93:I93"/>
    <mergeCell ref="J93:K93"/>
    <mergeCell ref="L90:M90"/>
    <mergeCell ref="N90:O90"/>
    <mergeCell ref="B91:C91"/>
    <mergeCell ref="D91:E91"/>
    <mergeCell ref="F91:G91"/>
    <mergeCell ref="H91:I91"/>
    <mergeCell ref="J91:K91"/>
    <mergeCell ref="L91:M91"/>
    <mergeCell ref="N91:O91"/>
    <mergeCell ref="B90:C90"/>
    <mergeCell ref="D90:E90"/>
    <mergeCell ref="F90:G90"/>
    <mergeCell ref="H90:I90"/>
    <mergeCell ref="J90:K90"/>
    <mergeCell ref="L88:M88"/>
    <mergeCell ref="N88:O88"/>
    <mergeCell ref="B89:C89"/>
    <mergeCell ref="D89:E89"/>
    <mergeCell ref="F89:G89"/>
    <mergeCell ref="H89:I89"/>
    <mergeCell ref="J89:K89"/>
    <mergeCell ref="L89:M89"/>
    <mergeCell ref="N89:O89"/>
    <mergeCell ref="B88:C88"/>
    <mergeCell ref="D88:E88"/>
    <mergeCell ref="F88:G88"/>
    <mergeCell ref="H88:I88"/>
    <mergeCell ref="J88:K88"/>
    <mergeCell ref="L85:M85"/>
    <mergeCell ref="N85:O85"/>
    <mergeCell ref="B87:C87"/>
    <mergeCell ref="D87:E87"/>
    <mergeCell ref="F87:G87"/>
    <mergeCell ref="H87:I87"/>
    <mergeCell ref="J87:K87"/>
    <mergeCell ref="L87:M87"/>
    <mergeCell ref="N87:O87"/>
    <mergeCell ref="B85:C85"/>
    <mergeCell ref="D85:E85"/>
    <mergeCell ref="F85:G85"/>
    <mergeCell ref="H85:I85"/>
    <mergeCell ref="J85:K85"/>
    <mergeCell ref="L83:M83"/>
    <mergeCell ref="N83:O83"/>
    <mergeCell ref="B84:C84"/>
    <mergeCell ref="D84:E84"/>
    <mergeCell ref="F84:G84"/>
    <mergeCell ref="H84:I84"/>
    <mergeCell ref="J84:K84"/>
    <mergeCell ref="L84:M84"/>
    <mergeCell ref="N84:O84"/>
    <mergeCell ref="B83:C83"/>
    <mergeCell ref="D83:E83"/>
    <mergeCell ref="F83:G83"/>
    <mergeCell ref="H83:I83"/>
    <mergeCell ref="J83:K83"/>
    <mergeCell ref="L81:M81"/>
    <mergeCell ref="N81:O81"/>
    <mergeCell ref="B82:C82"/>
    <mergeCell ref="D82:E82"/>
    <mergeCell ref="F82:G82"/>
    <mergeCell ref="H82:I82"/>
    <mergeCell ref="J82:K82"/>
    <mergeCell ref="L82:M82"/>
    <mergeCell ref="N82:O82"/>
    <mergeCell ref="B81:C81"/>
    <mergeCell ref="D81:E81"/>
    <mergeCell ref="F81:G81"/>
    <mergeCell ref="H81:I81"/>
    <mergeCell ref="J81:K81"/>
    <mergeCell ref="L78:M78"/>
    <mergeCell ref="N78:O78"/>
    <mergeCell ref="B79:C79"/>
    <mergeCell ref="D79:E79"/>
    <mergeCell ref="F79:G79"/>
    <mergeCell ref="H79:I79"/>
    <mergeCell ref="J79:K79"/>
    <mergeCell ref="L79:M79"/>
    <mergeCell ref="N79:O79"/>
    <mergeCell ref="B78:C78"/>
    <mergeCell ref="D78:E78"/>
    <mergeCell ref="F78:G78"/>
    <mergeCell ref="H78:I78"/>
    <mergeCell ref="J78:K78"/>
    <mergeCell ref="L76:M76"/>
    <mergeCell ref="N76:O76"/>
    <mergeCell ref="B77:C77"/>
    <mergeCell ref="D77:E77"/>
    <mergeCell ref="F77:G77"/>
    <mergeCell ref="H77:I77"/>
    <mergeCell ref="J77:K77"/>
    <mergeCell ref="L77:M77"/>
    <mergeCell ref="N77:O77"/>
    <mergeCell ref="B76:C76"/>
    <mergeCell ref="D76:E76"/>
    <mergeCell ref="F76:G76"/>
    <mergeCell ref="H76:I76"/>
    <mergeCell ref="J76:K76"/>
    <mergeCell ref="L73:M73"/>
    <mergeCell ref="N73:O73"/>
    <mergeCell ref="B75:C75"/>
    <mergeCell ref="D75:E75"/>
    <mergeCell ref="F75:G75"/>
    <mergeCell ref="H75:I75"/>
    <mergeCell ref="J75:K75"/>
    <mergeCell ref="L75:M75"/>
    <mergeCell ref="N75:O75"/>
    <mergeCell ref="B73:C73"/>
    <mergeCell ref="D73:E73"/>
    <mergeCell ref="F73:G73"/>
    <mergeCell ref="H73:I73"/>
    <mergeCell ref="J73:K73"/>
    <mergeCell ref="L69:M69"/>
    <mergeCell ref="N69:O69"/>
    <mergeCell ref="B72:C72"/>
    <mergeCell ref="F72:K72"/>
    <mergeCell ref="N72:O72"/>
    <mergeCell ref="B69:C69"/>
    <mergeCell ref="D69:E69"/>
    <mergeCell ref="F69:G69"/>
    <mergeCell ref="H69:I69"/>
    <mergeCell ref="J69:K69"/>
    <mergeCell ref="L67:M67"/>
    <mergeCell ref="N67:O67"/>
    <mergeCell ref="B68:C68"/>
    <mergeCell ref="D68:E68"/>
    <mergeCell ref="F68:G68"/>
    <mergeCell ref="H68:I68"/>
    <mergeCell ref="J68:K68"/>
    <mergeCell ref="L68:M68"/>
    <mergeCell ref="N68:O68"/>
    <mergeCell ref="B67:C67"/>
    <mergeCell ref="D67:E67"/>
    <mergeCell ref="F67:G67"/>
    <mergeCell ref="H67:I67"/>
    <mergeCell ref="J67:K67"/>
    <mergeCell ref="L65:M65"/>
    <mergeCell ref="N65:O65"/>
    <mergeCell ref="B66:C66"/>
    <mergeCell ref="D66:E66"/>
    <mergeCell ref="F66:G66"/>
    <mergeCell ref="H66:I66"/>
    <mergeCell ref="J66:K66"/>
    <mergeCell ref="L66:M66"/>
    <mergeCell ref="N66:O66"/>
    <mergeCell ref="B65:C65"/>
    <mergeCell ref="D65:E65"/>
    <mergeCell ref="F65:G65"/>
    <mergeCell ref="H65:I65"/>
    <mergeCell ref="J65:K65"/>
    <mergeCell ref="L62:M62"/>
    <mergeCell ref="N62:O62"/>
    <mergeCell ref="B63:C63"/>
    <mergeCell ref="D63:E63"/>
    <mergeCell ref="F63:G63"/>
    <mergeCell ref="H63:I63"/>
    <mergeCell ref="J63:K63"/>
    <mergeCell ref="L63:M63"/>
    <mergeCell ref="N63:O63"/>
    <mergeCell ref="B62:C62"/>
    <mergeCell ref="D62:E62"/>
    <mergeCell ref="F62:G62"/>
    <mergeCell ref="H62:I62"/>
    <mergeCell ref="J62:K62"/>
    <mergeCell ref="L60:M60"/>
    <mergeCell ref="N60:O60"/>
    <mergeCell ref="B61:C61"/>
    <mergeCell ref="D61:E61"/>
    <mergeCell ref="F61:G61"/>
    <mergeCell ref="H61:I61"/>
    <mergeCell ref="J61:K61"/>
    <mergeCell ref="L61:M61"/>
    <mergeCell ref="N61:O61"/>
    <mergeCell ref="B60:C60"/>
    <mergeCell ref="D60:E60"/>
    <mergeCell ref="F60:G60"/>
    <mergeCell ref="H60:I60"/>
    <mergeCell ref="J60:K60"/>
    <mergeCell ref="L57:M57"/>
    <mergeCell ref="N57:O57"/>
    <mergeCell ref="B59:C59"/>
    <mergeCell ref="D59:E59"/>
    <mergeCell ref="F59:G59"/>
    <mergeCell ref="H59:I59"/>
    <mergeCell ref="J59:K59"/>
    <mergeCell ref="L59:M59"/>
    <mergeCell ref="N59:O59"/>
    <mergeCell ref="B57:C57"/>
    <mergeCell ref="D57:E57"/>
    <mergeCell ref="F57:G57"/>
    <mergeCell ref="H57:I57"/>
    <mergeCell ref="J57:K57"/>
    <mergeCell ref="L55:M55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3:M53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0:M50"/>
    <mergeCell ref="N50:O50"/>
    <mergeCell ref="B51:C51"/>
    <mergeCell ref="D51:E51"/>
    <mergeCell ref="F51:G51"/>
    <mergeCell ref="H51:I51"/>
    <mergeCell ref="J51:K51"/>
    <mergeCell ref="L51:M51"/>
    <mergeCell ref="N51:O51"/>
    <mergeCell ref="B50:C50"/>
    <mergeCell ref="D50:E50"/>
    <mergeCell ref="F50:G50"/>
    <mergeCell ref="H50:I50"/>
    <mergeCell ref="J50:K50"/>
    <mergeCell ref="L48:M48"/>
    <mergeCell ref="N48:O48"/>
    <mergeCell ref="B49:C49"/>
    <mergeCell ref="D49:E49"/>
    <mergeCell ref="F49:G49"/>
    <mergeCell ref="H49:I49"/>
    <mergeCell ref="J49:K49"/>
    <mergeCell ref="L49:M49"/>
    <mergeCell ref="N49:O49"/>
    <mergeCell ref="B48:C48"/>
    <mergeCell ref="D48:E48"/>
    <mergeCell ref="F48:G48"/>
    <mergeCell ref="H48:I48"/>
    <mergeCell ref="J48:K48"/>
    <mergeCell ref="L45:M45"/>
    <mergeCell ref="N45:O45"/>
    <mergeCell ref="B47:C47"/>
    <mergeCell ref="D47:E47"/>
    <mergeCell ref="F47:G47"/>
    <mergeCell ref="H47:I47"/>
    <mergeCell ref="J47:K47"/>
    <mergeCell ref="L47:M47"/>
    <mergeCell ref="N47:O47"/>
    <mergeCell ref="B45:C45"/>
    <mergeCell ref="D45:E45"/>
    <mergeCell ref="F45:G45"/>
    <mergeCell ref="H45:I45"/>
    <mergeCell ref="J45:K45"/>
    <mergeCell ref="L43:M43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1:M41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B38:C38"/>
    <mergeCell ref="F38:K38"/>
    <mergeCell ref="N38:O38"/>
    <mergeCell ref="B39:C39"/>
    <mergeCell ref="D39:E39"/>
    <mergeCell ref="F39:G39"/>
    <mergeCell ref="H39:I39"/>
    <mergeCell ref="J39:K39"/>
    <mergeCell ref="L39:M39"/>
    <mergeCell ref="N39:O39"/>
    <mergeCell ref="L34:M34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2:M32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29:M29"/>
    <mergeCell ref="N29:O29"/>
    <mergeCell ref="B31:C31"/>
    <mergeCell ref="D31:E31"/>
    <mergeCell ref="F31:G31"/>
    <mergeCell ref="H31:I31"/>
    <mergeCell ref="J31:K31"/>
    <mergeCell ref="L31:M31"/>
    <mergeCell ref="N31:O31"/>
    <mergeCell ref="B29:C29"/>
    <mergeCell ref="D29:E29"/>
    <mergeCell ref="F29:G29"/>
    <mergeCell ref="H29:I29"/>
    <mergeCell ref="J29:K29"/>
    <mergeCell ref="L27:M27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0:M20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17:M17"/>
    <mergeCell ref="N17:O17"/>
    <mergeCell ref="B19:C19"/>
    <mergeCell ref="D19:E19"/>
    <mergeCell ref="F19:G19"/>
    <mergeCell ref="H19:I19"/>
    <mergeCell ref="J19:K19"/>
    <mergeCell ref="L19:M19"/>
    <mergeCell ref="N19:O19"/>
    <mergeCell ref="B17:C17"/>
    <mergeCell ref="D17:E17"/>
    <mergeCell ref="F17:G17"/>
    <mergeCell ref="H17:I17"/>
    <mergeCell ref="J17:K17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5:C15"/>
    <mergeCell ref="D15:E15"/>
    <mergeCell ref="F15:G15"/>
    <mergeCell ref="H15:I15"/>
    <mergeCell ref="J15:K15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8:M8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5:M5"/>
    <mergeCell ref="N5:O5"/>
    <mergeCell ref="B7:C7"/>
    <mergeCell ref="D7:E7"/>
    <mergeCell ref="F7:G7"/>
    <mergeCell ref="H7:I7"/>
    <mergeCell ref="J7:K7"/>
    <mergeCell ref="L7:M7"/>
    <mergeCell ref="N7:O7"/>
    <mergeCell ref="B5:C5"/>
    <mergeCell ref="D5:E5"/>
    <mergeCell ref="F5:G5"/>
    <mergeCell ref="H5:I5"/>
    <mergeCell ref="J5:K5"/>
    <mergeCell ref="B1:O1"/>
    <mergeCell ref="F4:K4"/>
    <mergeCell ref="L10:M10"/>
    <mergeCell ref="N10:O10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9"/>
    <outlinePr summaryBelow="0" summaryRight="0"/>
  </sheetPr>
  <dimension ref="A1:AG1000"/>
  <sheetViews>
    <sheetView workbookViewId="0">
      <pane xSplit="2" ySplit="1" topLeftCell="C2" activePane="bottomRight" state="frozen"/>
      <selection activeCell="C11" sqref="C11"/>
      <selection pane="topRight" activeCell="C11" sqref="C11"/>
      <selection pane="bottomLeft" activeCell="C11" sqref="C11"/>
      <selection pane="bottomRight" activeCell="D8" sqref="D8"/>
    </sheetView>
  </sheetViews>
  <sheetFormatPr defaultColWidth="14.42578125" defaultRowHeight="15" customHeight="1" x14ac:dyDescent="0.2"/>
  <cols>
    <col min="1" max="2" width="14.42578125" customWidth="1"/>
    <col min="3" max="33" width="6.5703125" customWidth="1"/>
  </cols>
  <sheetData>
    <row r="1" spans="1:33" ht="96" customHeight="1" x14ac:dyDescent="0.2">
      <c r="A1" s="367"/>
      <c r="B1" s="368"/>
      <c r="C1" s="359" t="s">
        <v>130</v>
      </c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</row>
    <row r="2" spans="1:33" ht="21" customHeight="1" x14ac:dyDescent="0.2">
      <c r="A2" s="98"/>
      <c r="B2" s="99"/>
      <c r="C2" s="361" t="s">
        <v>153</v>
      </c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9"/>
    </row>
    <row r="3" spans="1:33" ht="15.75" customHeight="1" x14ac:dyDescent="0.2">
      <c r="A3" s="362" t="s">
        <v>131</v>
      </c>
      <c r="B3" s="363"/>
      <c r="C3" s="102" t="s">
        <v>134</v>
      </c>
      <c r="D3" s="101" t="s">
        <v>134</v>
      </c>
      <c r="E3" s="102" t="s">
        <v>132</v>
      </c>
      <c r="F3" s="101" t="s">
        <v>132</v>
      </c>
      <c r="G3" s="103" t="s">
        <v>135</v>
      </c>
      <c r="H3" s="104" t="s">
        <v>132</v>
      </c>
      <c r="I3" s="102" t="s">
        <v>133</v>
      </c>
      <c r="J3" s="101" t="s">
        <v>134</v>
      </c>
      <c r="K3" s="105" t="s">
        <v>134</v>
      </c>
      <c r="L3" s="101" t="s">
        <v>132</v>
      </c>
      <c r="M3" s="105" t="s">
        <v>132</v>
      </c>
      <c r="N3" s="106" t="s">
        <v>135</v>
      </c>
      <c r="O3" s="100" t="s">
        <v>132</v>
      </c>
      <c r="P3" s="101" t="s">
        <v>133</v>
      </c>
      <c r="Q3" s="102" t="s">
        <v>134</v>
      </c>
      <c r="R3" s="101" t="s">
        <v>134</v>
      </c>
      <c r="S3" s="102" t="s">
        <v>132</v>
      </c>
      <c r="T3" s="101" t="s">
        <v>132</v>
      </c>
      <c r="U3" s="103" t="s">
        <v>135</v>
      </c>
      <c r="V3" s="104" t="s">
        <v>132</v>
      </c>
      <c r="W3" s="102" t="s">
        <v>133</v>
      </c>
      <c r="X3" s="101" t="s">
        <v>134</v>
      </c>
      <c r="Y3" s="105" t="s">
        <v>134</v>
      </c>
      <c r="Z3" s="101" t="s">
        <v>132</v>
      </c>
      <c r="AA3" s="105" t="s">
        <v>132</v>
      </c>
      <c r="AB3" s="106" t="s">
        <v>135</v>
      </c>
      <c r="AC3" s="107" t="s">
        <v>132</v>
      </c>
      <c r="AD3" s="101" t="s">
        <v>133</v>
      </c>
      <c r="AE3" s="108" t="s">
        <v>134</v>
      </c>
      <c r="AF3" s="140" t="s">
        <v>134</v>
      </c>
      <c r="AG3" s="141" t="s">
        <v>132</v>
      </c>
    </row>
    <row r="4" spans="1:33" ht="15.75" customHeight="1" x14ac:dyDescent="0.2">
      <c r="A4" s="364" t="s">
        <v>136</v>
      </c>
      <c r="B4" s="365"/>
      <c r="C4" s="104">
        <v>1</v>
      </c>
      <c r="D4" s="109">
        <v>2</v>
      </c>
      <c r="E4" s="101">
        <v>3</v>
      </c>
      <c r="F4" s="109">
        <v>4</v>
      </c>
      <c r="G4" s="101">
        <v>5</v>
      </c>
      <c r="H4" s="109">
        <v>6</v>
      </c>
      <c r="I4" s="106">
        <v>7</v>
      </c>
      <c r="J4" s="109">
        <v>8</v>
      </c>
      <c r="K4" s="101">
        <v>9</v>
      </c>
      <c r="L4" s="109">
        <v>10</v>
      </c>
      <c r="M4" s="101">
        <v>11</v>
      </c>
      <c r="N4" s="109">
        <v>12</v>
      </c>
      <c r="O4" s="101">
        <v>13</v>
      </c>
      <c r="P4" s="109">
        <v>14</v>
      </c>
      <c r="Q4" s="104">
        <v>15</v>
      </c>
      <c r="R4" s="109">
        <v>16</v>
      </c>
      <c r="S4" s="101">
        <v>17</v>
      </c>
      <c r="T4" s="109">
        <v>18</v>
      </c>
      <c r="U4" s="101">
        <v>19</v>
      </c>
      <c r="V4" s="109">
        <v>20</v>
      </c>
      <c r="W4" s="106">
        <v>21</v>
      </c>
      <c r="X4" s="109">
        <v>22</v>
      </c>
      <c r="Y4" s="101">
        <v>23</v>
      </c>
      <c r="Z4" s="109">
        <v>24</v>
      </c>
      <c r="AA4" s="101">
        <v>25</v>
      </c>
      <c r="AB4" s="109">
        <v>26</v>
      </c>
      <c r="AC4" s="101">
        <v>27</v>
      </c>
      <c r="AD4" s="109">
        <v>28</v>
      </c>
      <c r="AE4" s="104">
        <v>29</v>
      </c>
      <c r="AF4" s="109">
        <v>30</v>
      </c>
      <c r="AG4" s="106">
        <v>31</v>
      </c>
    </row>
    <row r="5" spans="1:33" ht="15.75" customHeight="1" x14ac:dyDescent="0.2">
      <c r="A5" s="110" t="s">
        <v>137</v>
      </c>
      <c r="B5" s="111" t="s">
        <v>138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3"/>
    </row>
    <row r="6" spans="1:33" ht="15.75" customHeight="1" x14ac:dyDescent="0.2">
      <c r="A6" s="114" t="s">
        <v>139</v>
      </c>
      <c r="B6" s="115" t="s">
        <v>140</v>
      </c>
      <c r="C6" s="116" t="s">
        <v>141</v>
      </c>
      <c r="D6" s="116"/>
      <c r="E6" s="116"/>
      <c r="F6" s="116"/>
      <c r="G6" s="116"/>
      <c r="H6" s="116"/>
      <c r="I6" s="116" t="s">
        <v>141</v>
      </c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8"/>
    </row>
    <row r="7" spans="1:33" ht="15.75" customHeight="1" x14ac:dyDescent="0.2">
      <c r="A7" s="114" t="s">
        <v>143</v>
      </c>
      <c r="B7" s="115" t="s">
        <v>144</v>
      </c>
      <c r="C7" s="116"/>
      <c r="D7" s="116" t="s">
        <v>141</v>
      </c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8"/>
    </row>
    <row r="8" spans="1:33" ht="15.75" customHeight="1" x14ac:dyDescent="0.2">
      <c r="A8" s="114" t="s">
        <v>145</v>
      </c>
      <c r="B8" s="115" t="s">
        <v>146</v>
      </c>
      <c r="C8" s="116"/>
      <c r="D8" s="116"/>
      <c r="E8" s="116" t="s">
        <v>141</v>
      </c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8"/>
    </row>
    <row r="9" spans="1:33" ht="15.75" customHeight="1" x14ac:dyDescent="0.2">
      <c r="A9" s="114" t="s">
        <v>147</v>
      </c>
      <c r="B9" s="115" t="s">
        <v>148</v>
      </c>
      <c r="C9" s="116"/>
      <c r="D9" s="116" t="s">
        <v>141</v>
      </c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8"/>
    </row>
    <row r="10" spans="1:33" ht="15.75" customHeight="1" x14ac:dyDescent="0.2">
      <c r="A10" s="114" t="s">
        <v>149</v>
      </c>
      <c r="B10" s="115" t="s">
        <v>150</v>
      </c>
      <c r="C10" s="116"/>
      <c r="D10" s="116" t="s">
        <v>141</v>
      </c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8"/>
    </row>
    <row r="11" spans="1:33" ht="15.75" customHeight="1" x14ac:dyDescent="0.2">
      <c r="A11" s="114"/>
      <c r="B11" s="115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8"/>
    </row>
    <row r="12" spans="1:33" ht="15.75" customHeight="1" x14ac:dyDescent="0.2">
      <c r="A12" s="114"/>
      <c r="B12" s="115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8"/>
    </row>
    <row r="13" spans="1:33" ht="15.75" customHeight="1" x14ac:dyDescent="0.2">
      <c r="A13" s="123"/>
      <c r="B13" s="124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6"/>
    </row>
    <row r="14" spans="1:33" ht="21" customHeight="1" x14ac:dyDescent="0.2">
      <c r="A14" s="127"/>
      <c r="B14" s="128"/>
      <c r="C14" s="361" t="s">
        <v>154</v>
      </c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366"/>
      <c r="AG14" s="363"/>
    </row>
    <row r="15" spans="1:33" ht="15.75" customHeight="1" x14ac:dyDescent="0.2">
      <c r="A15" s="362" t="s">
        <v>131</v>
      </c>
      <c r="B15" s="363"/>
      <c r="C15" s="103" t="s">
        <v>132</v>
      </c>
      <c r="D15" s="104" t="s">
        <v>135</v>
      </c>
      <c r="E15" s="103" t="s">
        <v>132</v>
      </c>
      <c r="F15" s="104" t="s">
        <v>133</v>
      </c>
      <c r="G15" s="103" t="s">
        <v>134</v>
      </c>
      <c r="H15" s="104" t="s">
        <v>134</v>
      </c>
      <c r="I15" s="103" t="s">
        <v>132</v>
      </c>
      <c r="J15" s="104" t="s">
        <v>132</v>
      </c>
      <c r="K15" s="103" t="s">
        <v>135</v>
      </c>
      <c r="L15" s="104" t="s">
        <v>132</v>
      </c>
      <c r="M15" s="103" t="s">
        <v>133</v>
      </c>
      <c r="N15" s="104" t="s">
        <v>134</v>
      </c>
      <c r="O15" s="103" t="s">
        <v>134</v>
      </c>
      <c r="P15" s="104" t="s">
        <v>132</v>
      </c>
      <c r="Q15" s="103" t="s">
        <v>132</v>
      </c>
      <c r="R15" s="104" t="s">
        <v>135</v>
      </c>
      <c r="S15" s="103" t="s">
        <v>132</v>
      </c>
      <c r="T15" s="104" t="s">
        <v>133</v>
      </c>
      <c r="U15" s="103" t="s">
        <v>134</v>
      </c>
      <c r="V15" s="104" t="s">
        <v>134</v>
      </c>
      <c r="W15" s="103" t="s">
        <v>132</v>
      </c>
      <c r="X15" s="104" t="s">
        <v>132</v>
      </c>
      <c r="Y15" s="103" t="s">
        <v>135</v>
      </c>
      <c r="Z15" s="104" t="s">
        <v>132</v>
      </c>
      <c r="AA15" s="103" t="s">
        <v>133</v>
      </c>
      <c r="AB15" s="104" t="s">
        <v>134</v>
      </c>
      <c r="AC15" s="103" t="s">
        <v>134</v>
      </c>
      <c r="AD15" s="104" t="s">
        <v>132</v>
      </c>
      <c r="AE15" s="102" t="s">
        <v>132</v>
      </c>
      <c r="AF15" s="104"/>
      <c r="AG15" s="102"/>
    </row>
    <row r="16" spans="1:33" ht="15.75" customHeight="1" x14ac:dyDescent="0.2">
      <c r="A16" s="364" t="s">
        <v>136</v>
      </c>
      <c r="B16" s="365"/>
      <c r="C16" s="104">
        <v>1</v>
      </c>
      <c r="D16" s="109">
        <v>2</v>
      </c>
      <c r="E16" s="101">
        <v>3</v>
      </c>
      <c r="F16" s="109">
        <v>4</v>
      </c>
      <c r="G16" s="101">
        <v>5</v>
      </c>
      <c r="H16" s="109">
        <v>6</v>
      </c>
      <c r="I16" s="106">
        <v>7</v>
      </c>
      <c r="J16" s="109">
        <v>8</v>
      </c>
      <c r="K16" s="101">
        <v>9</v>
      </c>
      <c r="L16" s="109">
        <v>10</v>
      </c>
      <c r="M16" s="101">
        <v>11</v>
      </c>
      <c r="N16" s="109">
        <v>12</v>
      </c>
      <c r="O16" s="101">
        <v>13</v>
      </c>
      <c r="P16" s="109">
        <v>14</v>
      </c>
      <c r="Q16" s="104">
        <v>15</v>
      </c>
      <c r="R16" s="109">
        <v>16</v>
      </c>
      <c r="S16" s="101">
        <v>17</v>
      </c>
      <c r="T16" s="109">
        <v>18</v>
      </c>
      <c r="U16" s="101">
        <v>19</v>
      </c>
      <c r="V16" s="109">
        <v>20</v>
      </c>
      <c r="W16" s="106">
        <v>21</v>
      </c>
      <c r="X16" s="109">
        <v>22</v>
      </c>
      <c r="Y16" s="101">
        <v>23</v>
      </c>
      <c r="Z16" s="109">
        <v>24</v>
      </c>
      <c r="AA16" s="101">
        <v>25</v>
      </c>
      <c r="AB16" s="109">
        <v>26</v>
      </c>
      <c r="AC16" s="101">
        <v>27</v>
      </c>
      <c r="AD16" s="109">
        <v>28</v>
      </c>
      <c r="AE16" s="104">
        <v>29</v>
      </c>
      <c r="AF16" s="109"/>
      <c r="AG16" s="104"/>
    </row>
    <row r="17" spans="1:33" ht="15.75" customHeight="1" x14ac:dyDescent="0.2">
      <c r="A17" s="110" t="s">
        <v>137</v>
      </c>
      <c r="B17" s="111" t="s">
        <v>138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3"/>
    </row>
    <row r="18" spans="1:33" ht="15.75" customHeight="1" x14ac:dyDescent="0.2">
      <c r="A18" s="114"/>
      <c r="B18" s="115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8"/>
    </row>
    <row r="19" spans="1:33" ht="15.75" customHeight="1" x14ac:dyDescent="0.2">
      <c r="A19" s="114"/>
      <c r="B19" s="115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8"/>
    </row>
    <row r="20" spans="1:33" ht="15.75" customHeight="1" x14ac:dyDescent="0.2">
      <c r="A20" s="114"/>
      <c r="B20" s="115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8"/>
    </row>
    <row r="21" spans="1:33" ht="15.75" customHeight="1" x14ac:dyDescent="0.2">
      <c r="A21" s="114"/>
      <c r="B21" s="115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8"/>
    </row>
    <row r="22" spans="1:33" ht="15.75" customHeight="1" x14ac:dyDescent="0.2">
      <c r="A22" s="114"/>
      <c r="B22" s="115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8"/>
    </row>
    <row r="23" spans="1:33" ht="15.75" customHeight="1" x14ac:dyDescent="0.2">
      <c r="A23" s="114"/>
      <c r="B23" s="115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8"/>
    </row>
    <row r="24" spans="1:33" ht="15.75" customHeight="1" x14ac:dyDescent="0.2">
      <c r="A24" s="114"/>
      <c r="B24" s="115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8"/>
    </row>
    <row r="25" spans="1:33" ht="15.75" customHeight="1" x14ac:dyDescent="0.2">
      <c r="A25" s="123"/>
      <c r="B25" s="124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6"/>
    </row>
    <row r="26" spans="1:33" ht="21" customHeight="1" x14ac:dyDescent="0.2">
      <c r="A26" s="98"/>
      <c r="B26" s="99"/>
      <c r="C26" s="361" t="s">
        <v>155</v>
      </c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9"/>
    </row>
    <row r="27" spans="1:33" ht="15.75" customHeight="1" x14ac:dyDescent="0.2">
      <c r="A27" s="362" t="s">
        <v>131</v>
      </c>
      <c r="B27" s="363"/>
      <c r="C27" s="103" t="s">
        <v>135</v>
      </c>
      <c r="D27" s="104" t="s">
        <v>132</v>
      </c>
      <c r="E27" s="102" t="s">
        <v>133</v>
      </c>
      <c r="F27" s="101" t="s">
        <v>134</v>
      </c>
      <c r="G27" s="105" t="s">
        <v>134</v>
      </c>
      <c r="H27" s="101" t="s">
        <v>132</v>
      </c>
      <c r="I27" s="105" t="s">
        <v>132</v>
      </c>
      <c r="J27" s="106" t="s">
        <v>135</v>
      </c>
      <c r="K27" s="100" t="s">
        <v>132</v>
      </c>
      <c r="L27" s="101" t="s">
        <v>133</v>
      </c>
      <c r="M27" s="102" t="s">
        <v>134</v>
      </c>
      <c r="N27" s="101" t="s">
        <v>134</v>
      </c>
      <c r="O27" s="102" t="s">
        <v>132</v>
      </c>
      <c r="P27" s="101" t="s">
        <v>132</v>
      </c>
      <c r="Q27" s="103" t="s">
        <v>135</v>
      </c>
      <c r="R27" s="104" t="s">
        <v>132</v>
      </c>
      <c r="S27" s="102" t="s">
        <v>133</v>
      </c>
      <c r="T27" s="101" t="s">
        <v>134</v>
      </c>
      <c r="U27" s="105" t="s">
        <v>134</v>
      </c>
      <c r="V27" s="101" t="s">
        <v>132</v>
      </c>
      <c r="W27" s="105" t="s">
        <v>132</v>
      </c>
      <c r="X27" s="106" t="s">
        <v>135</v>
      </c>
      <c r="Y27" s="107" t="s">
        <v>132</v>
      </c>
      <c r="Z27" s="101" t="s">
        <v>133</v>
      </c>
      <c r="AA27" s="108" t="s">
        <v>134</v>
      </c>
      <c r="AB27" s="140" t="s">
        <v>134</v>
      </c>
      <c r="AC27" s="141" t="s">
        <v>132</v>
      </c>
      <c r="AD27" s="140" t="s">
        <v>132</v>
      </c>
      <c r="AE27" s="141" t="s">
        <v>135</v>
      </c>
      <c r="AF27" s="140" t="s">
        <v>132</v>
      </c>
      <c r="AG27" s="141" t="s">
        <v>133</v>
      </c>
    </row>
    <row r="28" spans="1:33" ht="15.75" customHeight="1" x14ac:dyDescent="0.2">
      <c r="A28" s="364" t="s">
        <v>136</v>
      </c>
      <c r="B28" s="365"/>
      <c r="C28" s="104">
        <v>1</v>
      </c>
      <c r="D28" s="109">
        <v>2</v>
      </c>
      <c r="E28" s="101">
        <v>3</v>
      </c>
      <c r="F28" s="109">
        <v>4</v>
      </c>
      <c r="G28" s="101">
        <v>5</v>
      </c>
      <c r="H28" s="109">
        <v>6</v>
      </c>
      <c r="I28" s="106">
        <v>7</v>
      </c>
      <c r="J28" s="109">
        <v>8</v>
      </c>
      <c r="K28" s="101">
        <v>9</v>
      </c>
      <c r="L28" s="109">
        <v>10</v>
      </c>
      <c r="M28" s="101">
        <v>11</v>
      </c>
      <c r="N28" s="109">
        <v>12</v>
      </c>
      <c r="O28" s="101">
        <v>13</v>
      </c>
      <c r="P28" s="109">
        <v>14</v>
      </c>
      <c r="Q28" s="104">
        <v>15</v>
      </c>
      <c r="R28" s="109">
        <v>16</v>
      </c>
      <c r="S28" s="101">
        <v>17</v>
      </c>
      <c r="T28" s="109">
        <v>18</v>
      </c>
      <c r="U28" s="101">
        <v>19</v>
      </c>
      <c r="V28" s="109">
        <v>20</v>
      </c>
      <c r="W28" s="106">
        <v>21</v>
      </c>
      <c r="X28" s="109">
        <v>22</v>
      </c>
      <c r="Y28" s="101">
        <v>23</v>
      </c>
      <c r="Z28" s="109">
        <v>24</v>
      </c>
      <c r="AA28" s="101">
        <v>25</v>
      </c>
      <c r="AB28" s="109">
        <v>26</v>
      </c>
      <c r="AC28" s="101">
        <v>27</v>
      </c>
      <c r="AD28" s="109">
        <v>28</v>
      </c>
      <c r="AE28" s="104">
        <v>29</v>
      </c>
      <c r="AF28" s="109">
        <v>30</v>
      </c>
      <c r="AG28" s="106">
        <v>31</v>
      </c>
    </row>
    <row r="29" spans="1:33" ht="15.75" customHeight="1" x14ac:dyDescent="0.2">
      <c r="A29" s="110" t="s">
        <v>137</v>
      </c>
      <c r="B29" s="111" t="s">
        <v>138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3"/>
    </row>
    <row r="30" spans="1:33" ht="15.75" customHeight="1" x14ac:dyDescent="0.2">
      <c r="A30" s="114"/>
      <c r="B30" s="115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8"/>
    </row>
    <row r="31" spans="1:33" ht="15.75" customHeight="1" x14ac:dyDescent="0.2">
      <c r="A31" s="114"/>
      <c r="B31" s="115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8"/>
    </row>
    <row r="32" spans="1:33" ht="15.75" customHeight="1" x14ac:dyDescent="0.2">
      <c r="A32" s="114"/>
      <c r="B32" s="115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8"/>
    </row>
    <row r="33" spans="1:33" ht="15.75" customHeight="1" x14ac:dyDescent="0.2">
      <c r="A33" s="114"/>
      <c r="B33" s="115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8"/>
    </row>
    <row r="34" spans="1:33" ht="15.75" customHeight="1" x14ac:dyDescent="0.2">
      <c r="A34" s="114"/>
      <c r="B34" s="115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8"/>
    </row>
    <row r="35" spans="1:33" ht="15.75" customHeight="1" x14ac:dyDescent="0.2">
      <c r="A35" s="114"/>
      <c r="B35" s="115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8"/>
    </row>
    <row r="36" spans="1:33" ht="15.75" customHeight="1" x14ac:dyDescent="0.2">
      <c r="A36" s="114"/>
      <c r="B36" s="115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8"/>
    </row>
    <row r="37" spans="1:33" ht="15.75" customHeight="1" x14ac:dyDescent="0.2">
      <c r="A37" s="123"/>
      <c r="B37" s="124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6"/>
    </row>
    <row r="38" spans="1:33" ht="21" customHeight="1" x14ac:dyDescent="0.2">
      <c r="A38" s="127"/>
      <c r="B38" s="128"/>
      <c r="C38" s="361" t="s">
        <v>156</v>
      </c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9"/>
    </row>
    <row r="39" spans="1:33" ht="15.75" customHeight="1" x14ac:dyDescent="0.2">
      <c r="A39" s="362" t="s">
        <v>131</v>
      </c>
      <c r="B39" s="363"/>
      <c r="C39" s="102" t="s">
        <v>134</v>
      </c>
      <c r="D39" s="101" t="s">
        <v>134</v>
      </c>
      <c r="E39" s="102" t="s">
        <v>132</v>
      </c>
      <c r="F39" s="101" t="s">
        <v>132</v>
      </c>
      <c r="G39" s="102" t="s">
        <v>135</v>
      </c>
      <c r="H39" s="101" t="s">
        <v>132</v>
      </c>
      <c r="I39" s="102" t="s">
        <v>133</v>
      </c>
      <c r="J39" s="101" t="s">
        <v>134</v>
      </c>
      <c r="K39" s="102" t="s">
        <v>134</v>
      </c>
      <c r="L39" s="101" t="s">
        <v>132</v>
      </c>
      <c r="M39" s="102" t="s">
        <v>132</v>
      </c>
      <c r="N39" s="101" t="s">
        <v>135</v>
      </c>
      <c r="O39" s="102" t="s">
        <v>132</v>
      </c>
      <c r="P39" s="101" t="s">
        <v>133</v>
      </c>
      <c r="Q39" s="102" t="s">
        <v>134</v>
      </c>
      <c r="R39" s="101" t="s">
        <v>134</v>
      </c>
      <c r="S39" s="102" t="s">
        <v>132</v>
      </c>
      <c r="T39" s="101" t="s">
        <v>132</v>
      </c>
      <c r="U39" s="102" t="s">
        <v>135</v>
      </c>
      <c r="V39" s="101" t="s">
        <v>132</v>
      </c>
      <c r="W39" s="102" t="s">
        <v>133</v>
      </c>
      <c r="X39" s="101" t="s">
        <v>134</v>
      </c>
      <c r="Y39" s="102" t="s">
        <v>134</v>
      </c>
      <c r="Z39" s="101" t="s">
        <v>132</v>
      </c>
      <c r="AA39" s="102" t="s">
        <v>132</v>
      </c>
      <c r="AB39" s="101" t="s">
        <v>135</v>
      </c>
      <c r="AC39" s="102" t="s">
        <v>132</v>
      </c>
      <c r="AD39" s="101" t="s">
        <v>133</v>
      </c>
      <c r="AE39" s="102" t="s">
        <v>134</v>
      </c>
      <c r="AF39" s="101" t="s">
        <v>134</v>
      </c>
      <c r="AG39" s="102"/>
    </row>
    <row r="40" spans="1:33" ht="15.75" customHeight="1" x14ac:dyDescent="0.2">
      <c r="A40" s="364" t="s">
        <v>136</v>
      </c>
      <c r="B40" s="365"/>
      <c r="C40" s="104">
        <v>1</v>
      </c>
      <c r="D40" s="109">
        <v>2</v>
      </c>
      <c r="E40" s="101">
        <v>3</v>
      </c>
      <c r="F40" s="109">
        <v>4</v>
      </c>
      <c r="G40" s="101">
        <v>5</v>
      </c>
      <c r="H40" s="109">
        <v>6</v>
      </c>
      <c r="I40" s="106">
        <v>7</v>
      </c>
      <c r="J40" s="109">
        <v>8</v>
      </c>
      <c r="K40" s="101">
        <v>9</v>
      </c>
      <c r="L40" s="109">
        <v>10</v>
      </c>
      <c r="M40" s="101">
        <v>11</v>
      </c>
      <c r="N40" s="109">
        <v>12</v>
      </c>
      <c r="O40" s="101">
        <v>13</v>
      </c>
      <c r="P40" s="109">
        <v>14</v>
      </c>
      <c r="Q40" s="104">
        <v>15</v>
      </c>
      <c r="R40" s="109">
        <v>16</v>
      </c>
      <c r="S40" s="101">
        <v>17</v>
      </c>
      <c r="T40" s="109">
        <v>18</v>
      </c>
      <c r="U40" s="101">
        <v>19</v>
      </c>
      <c r="V40" s="109">
        <v>20</v>
      </c>
      <c r="W40" s="106">
        <v>21</v>
      </c>
      <c r="X40" s="109">
        <v>22</v>
      </c>
      <c r="Y40" s="101">
        <v>23</v>
      </c>
      <c r="Z40" s="109">
        <v>24</v>
      </c>
      <c r="AA40" s="101">
        <v>25</v>
      </c>
      <c r="AB40" s="109">
        <v>26</v>
      </c>
      <c r="AC40" s="101">
        <v>27</v>
      </c>
      <c r="AD40" s="109">
        <v>28</v>
      </c>
      <c r="AE40" s="104">
        <v>29</v>
      </c>
      <c r="AF40" s="109">
        <v>30</v>
      </c>
      <c r="AG40" s="106"/>
    </row>
    <row r="41" spans="1:33" ht="15.75" customHeight="1" x14ac:dyDescent="0.2">
      <c r="A41" s="110" t="s">
        <v>137</v>
      </c>
      <c r="B41" s="111" t="s">
        <v>138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3"/>
    </row>
    <row r="42" spans="1:33" ht="15.75" customHeight="1" x14ac:dyDescent="0.2">
      <c r="A42" s="114"/>
      <c r="B42" s="115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8"/>
    </row>
    <row r="43" spans="1:33" ht="15.75" customHeight="1" x14ac:dyDescent="0.2">
      <c r="A43" s="114"/>
      <c r="B43" s="115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8"/>
    </row>
    <row r="44" spans="1:33" ht="15.75" customHeight="1" x14ac:dyDescent="0.2">
      <c r="A44" s="114"/>
      <c r="B44" s="115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8"/>
    </row>
    <row r="45" spans="1:33" ht="15.75" customHeight="1" x14ac:dyDescent="0.2">
      <c r="A45" s="114"/>
      <c r="B45" s="115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8"/>
    </row>
    <row r="46" spans="1:33" ht="15.75" customHeight="1" x14ac:dyDescent="0.2">
      <c r="A46" s="114"/>
      <c r="B46" s="115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8"/>
    </row>
    <row r="47" spans="1:33" ht="15.75" customHeight="1" x14ac:dyDescent="0.2">
      <c r="A47" s="114"/>
      <c r="B47" s="115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8"/>
    </row>
    <row r="48" spans="1:33" ht="15.75" customHeight="1" x14ac:dyDescent="0.2">
      <c r="A48" s="114"/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8"/>
    </row>
    <row r="49" spans="1:33" ht="15.75" customHeight="1" x14ac:dyDescent="0.2">
      <c r="A49" s="123"/>
      <c r="B49" s="124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6"/>
    </row>
    <row r="50" spans="1:33" ht="21" customHeight="1" x14ac:dyDescent="0.2">
      <c r="A50" s="98"/>
      <c r="B50" s="99"/>
      <c r="C50" s="361" t="s">
        <v>157</v>
      </c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9"/>
    </row>
    <row r="51" spans="1:33" ht="15.75" customHeight="1" x14ac:dyDescent="0.2">
      <c r="A51" s="362" t="s">
        <v>131</v>
      </c>
      <c r="B51" s="363"/>
      <c r="C51" s="102" t="s">
        <v>132</v>
      </c>
      <c r="D51" s="101" t="s">
        <v>132</v>
      </c>
      <c r="E51" s="103" t="s">
        <v>135</v>
      </c>
      <c r="F51" s="104" t="s">
        <v>132</v>
      </c>
      <c r="G51" s="102" t="s">
        <v>133</v>
      </c>
      <c r="H51" s="101" t="s">
        <v>134</v>
      </c>
      <c r="I51" s="105" t="s">
        <v>134</v>
      </c>
      <c r="J51" s="101" t="s">
        <v>132</v>
      </c>
      <c r="K51" s="105" t="s">
        <v>132</v>
      </c>
      <c r="L51" s="106" t="s">
        <v>135</v>
      </c>
      <c r="M51" s="100" t="s">
        <v>132</v>
      </c>
      <c r="N51" s="101" t="s">
        <v>133</v>
      </c>
      <c r="O51" s="102" t="s">
        <v>134</v>
      </c>
      <c r="P51" s="101" t="s">
        <v>134</v>
      </c>
      <c r="Q51" s="102" t="s">
        <v>132</v>
      </c>
      <c r="R51" s="101" t="s">
        <v>132</v>
      </c>
      <c r="S51" s="103" t="s">
        <v>135</v>
      </c>
      <c r="T51" s="104" t="s">
        <v>132</v>
      </c>
      <c r="U51" s="102" t="s">
        <v>133</v>
      </c>
      <c r="V51" s="101" t="s">
        <v>134</v>
      </c>
      <c r="W51" s="105" t="s">
        <v>134</v>
      </c>
      <c r="X51" s="101" t="s">
        <v>132</v>
      </c>
      <c r="Y51" s="105" t="s">
        <v>132</v>
      </c>
      <c r="Z51" s="106" t="s">
        <v>135</v>
      </c>
      <c r="AA51" s="107" t="s">
        <v>132</v>
      </c>
      <c r="AB51" s="101" t="s">
        <v>133</v>
      </c>
      <c r="AC51" s="108" t="s">
        <v>134</v>
      </c>
      <c r="AD51" s="140" t="s">
        <v>134</v>
      </c>
      <c r="AE51" s="141" t="s">
        <v>132</v>
      </c>
      <c r="AF51" s="140" t="s">
        <v>132</v>
      </c>
      <c r="AG51" s="141" t="s">
        <v>135</v>
      </c>
    </row>
    <row r="52" spans="1:33" ht="15.75" customHeight="1" x14ac:dyDescent="0.2">
      <c r="A52" s="364" t="s">
        <v>136</v>
      </c>
      <c r="B52" s="365"/>
      <c r="C52" s="104">
        <v>1</v>
      </c>
      <c r="D52" s="109">
        <v>2</v>
      </c>
      <c r="E52" s="101">
        <v>3</v>
      </c>
      <c r="F52" s="109">
        <v>4</v>
      </c>
      <c r="G52" s="101">
        <v>5</v>
      </c>
      <c r="H52" s="109">
        <v>6</v>
      </c>
      <c r="I52" s="106">
        <v>7</v>
      </c>
      <c r="J52" s="109">
        <v>8</v>
      </c>
      <c r="K52" s="101">
        <v>9</v>
      </c>
      <c r="L52" s="109">
        <v>10</v>
      </c>
      <c r="M52" s="101">
        <v>11</v>
      </c>
      <c r="N52" s="109">
        <v>12</v>
      </c>
      <c r="O52" s="101">
        <v>13</v>
      </c>
      <c r="P52" s="109">
        <v>14</v>
      </c>
      <c r="Q52" s="104">
        <v>15</v>
      </c>
      <c r="R52" s="109">
        <v>16</v>
      </c>
      <c r="S52" s="101">
        <v>17</v>
      </c>
      <c r="T52" s="109">
        <v>18</v>
      </c>
      <c r="U52" s="101">
        <v>19</v>
      </c>
      <c r="V52" s="109">
        <v>20</v>
      </c>
      <c r="W52" s="106">
        <v>21</v>
      </c>
      <c r="X52" s="109">
        <v>22</v>
      </c>
      <c r="Y52" s="101">
        <v>23</v>
      </c>
      <c r="Z52" s="109">
        <v>24</v>
      </c>
      <c r="AA52" s="101">
        <v>25</v>
      </c>
      <c r="AB52" s="109">
        <v>26</v>
      </c>
      <c r="AC52" s="101">
        <v>27</v>
      </c>
      <c r="AD52" s="109">
        <v>28</v>
      </c>
      <c r="AE52" s="104">
        <v>29</v>
      </c>
      <c r="AF52" s="109">
        <v>30</v>
      </c>
      <c r="AG52" s="106">
        <v>31</v>
      </c>
    </row>
    <row r="53" spans="1:33" ht="15.75" customHeight="1" x14ac:dyDescent="0.2">
      <c r="A53" s="110" t="s">
        <v>137</v>
      </c>
      <c r="B53" s="111" t="s">
        <v>138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3"/>
    </row>
    <row r="54" spans="1:33" ht="15.75" customHeight="1" x14ac:dyDescent="0.2">
      <c r="A54" s="114"/>
      <c r="B54" s="115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8"/>
    </row>
    <row r="55" spans="1:33" ht="15.75" customHeight="1" x14ac:dyDescent="0.2">
      <c r="A55" s="114"/>
      <c r="B55" s="115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8"/>
    </row>
    <row r="56" spans="1:33" ht="15.75" customHeight="1" x14ac:dyDescent="0.2">
      <c r="A56" s="114"/>
      <c r="B56" s="115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8"/>
    </row>
    <row r="57" spans="1:33" ht="15.75" customHeight="1" x14ac:dyDescent="0.2">
      <c r="A57" s="114"/>
      <c r="B57" s="115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8"/>
    </row>
    <row r="58" spans="1:33" ht="15.75" customHeight="1" x14ac:dyDescent="0.2">
      <c r="A58" s="114"/>
      <c r="B58" s="115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8"/>
    </row>
    <row r="59" spans="1:33" ht="15.75" customHeight="1" x14ac:dyDescent="0.2">
      <c r="A59" s="114"/>
      <c r="B59" s="115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8"/>
    </row>
    <row r="60" spans="1:33" ht="15.75" customHeight="1" x14ac:dyDescent="0.2">
      <c r="A60" s="114"/>
      <c r="B60" s="115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8"/>
    </row>
    <row r="61" spans="1:33" ht="15.75" customHeight="1" x14ac:dyDescent="0.2">
      <c r="A61" s="123"/>
      <c r="B61" s="124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6"/>
    </row>
    <row r="62" spans="1:33" ht="21" customHeight="1" x14ac:dyDescent="0.2">
      <c r="A62" s="98"/>
      <c r="B62" s="99"/>
      <c r="C62" s="361" t="s">
        <v>158</v>
      </c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8"/>
      <c r="AC62" s="228"/>
      <c r="AD62" s="228"/>
      <c r="AE62" s="228"/>
      <c r="AF62" s="228"/>
      <c r="AG62" s="229"/>
    </row>
    <row r="63" spans="1:33" ht="15.75" customHeight="1" x14ac:dyDescent="0.2">
      <c r="A63" s="362" t="s">
        <v>131</v>
      </c>
      <c r="B63" s="363"/>
      <c r="C63" s="100" t="s">
        <v>132</v>
      </c>
      <c r="D63" s="101" t="s">
        <v>133</v>
      </c>
      <c r="E63" s="102" t="s">
        <v>134</v>
      </c>
      <c r="F63" s="101" t="s">
        <v>134</v>
      </c>
      <c r="G63" s="102" t="s">
        <v>132</v>
      </c>
      <c r="H63" s="101" t="s">
        <v>132</v>
      </c>
      <c r="I63" s="103" t="s">
        <v>135</v>
      </c>
      <c r="J63" s="104" t="s">
        <v>132</v>
      </c>
      <c r="K63" s="102" t="s">
        <v>133</v>
      </c>
      <c r="L63" s="101" t="s">
        <v>134</v>
      </c>
      <c r="M63" s="105" t="s">
        <v>134</v>
      </c>
      <c r="N63" s="101" t="s">
        <v>132</v>
      </c>
      <c r="O63" s="105" t="s">
        <v>132</v>
      </c>
      <c r="P63" s="106" t="s">
        <v>135</v>
      </c>
      <c r="Q63" s="100" t="s">
        <v>132</v>
      </c>
      <c r="R63" s="101" t="s">
        <v>133</v>
      </c>
      <c r="S63" s="102" t="s">
        <v>134</v>
      </c>
      <c r="T63" s="101" t="s">
        <v>134</v>
      </c>
      <c r="U63" s="102" t="s">
        <v>132</v>
      </c>
      <c r="V63" s="101" t="s">
        <v>132</v>
      </c>
      <c r="W63" s="103" t="s">
        <v>135</v>
      </c>
      <c r="X63" s="104" t="s">
        <v>132</v>
      </c>
      <c r="Y63" s="102" t="s">
        <v>133</v>
      </c>
      <c r="Z63" s="101" t="s">
        <v>134</v>
      </c>
      <c r="AA63" s="105" t="s">
        <v>134</v>
      </c>
      <c r="AB63" s="101" t="s">
        <v>132</v>
      </c>
      <c r="AC63" s="105" t="s">
        <v>132</v>
      </c>
      <c r="AD63" s="106" t="s">
        <v>135</v>
      </c>
      <c r="AE63" s="107" t="s">
        <v>132</v>
      </c>
      <c r="AF63" s="101" t="s">
        <v>133</v>
      </c>
      <c r="AG63" s="142"/>
    </row>
    <row r="64" spans="1:33" ht="15.75" customHeight="1" x14ac:dyDescent="0.2">
      <c r="A64" s="364" t="s">
        <v>136</v>
      </c>
      <c r="B64" s="365"/>
      <c r="C64" s="104">
        <v>1</v>
      </c>
      <c r="D64" s="109">
        <v>2</v>
      </c>
      <c r="E64" s="101">
        <v>3</v>
      </c>
      <c r="F64" s="109">
        <v>4</v>
      </c>
      <c r="G64" s="101">
        <v>5</v>
      </c>
      <c r="H64" s="109">
        <v>6</v>
      </c>
      <c r="I64" s="106">
        <v>7</v>
      </c>
      <c r="J64" s="109">
        <v>8</v>
      </c>
      <c r="K64" s="101">
        <v>9</v>
      </c>
      <c r="L64" s="109">
        <v>10</v>
      </c>
      <c r="M64" s="101">
        <v>11</v>
      </c>
      <c r="N64" s="109">
        <v>12</v>
      </c>
      <c r="O64" s="101">
        <v>13</v>
      </c>
      <c r="P64" s="109">
        <v>14</v>
      </c>
      <c r="Q64" s="104">
        <v>15</v>
      </c>
      <c r="R64" s="109">
        <v>16</v>
      </c>
      <c r="S64" s="101">
        <v>17</v>
      </c>
      <c r="T64" s="109">
        <v>18</v>
      </c>
      <c r="U64" s="101">
        <v>19</v>
      </c>
      <c r="V64" s="109">
        <v>20</v>
      </c>
      <c r="W64" s="106">
        <v>21</v>
      </c>
      <c r="X64" s="109">
        <v>22</v>
      </c>
      <c r="Y64" s="101">
        <v>23</v>
      </c>
      <c r="Z64" s="109">
        <v>24</v>
      </c>
      <c r="AA64" s="101">
        <v>25</v>
      </c>
      <c r="AB64" s="109">
        <v>26</v>
      </c>
      <c r="AC64" s="101">
        <v>27</v>
      </c>
      <c r="AD64" s="109">
        <v>28</v>
      </c>
      <c r="AE64" s="104">
        <v>29</v>
      </c>
      <c r="AF64" s="109">
        <v>30</v>
      </c>
      <c r="AG64" s="106"/>
    </row>
    <row r="65" spans="1:33" ht="15.75" customHeight="1" x14ac:dyDescent="0.2">
      <c r="A65" s="110" t="s">
        <v>137</v>
      </c>
      <c r="B65" s="111" t="s">
        <v>138</v>
      </c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3"/>
    </row>
    <row r="66" spans="1:33" ht="15.75" customHeight="1" x14ac:dyDescent="0.2">
      <c r="A66" s="114"/>
      <c r="B66" s="115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8"/>
    </row>
    <row r="67" spans="1:33" ht="15.75" customHeight="1" x14ac:dyDescent="0.2">
      <c r="A67" s="114"/>
      <c r="B67" s="115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8"/>
    </row>
    <row r="68" spans="1:33" ht="15.75" customHeight="1" x14ac:dyDescent="0.2">
      <c r="A68" s="114"/>
      <c r="B68" s="115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8"/>
    </row>
    <row r="69" spans="1:33" ht="15.75" customHeight="1" x14ac:dyDescent="0.2">
      <c r="A69" s="114"/>
      <c r="B69" s="115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8"/>
    </row>
    <row r="70" spans="1:33" ht="15.75" customHeight="1" x14ac:dyDescent="0.2">
      <c r="A70" s="114"/>
      <c r="B70" s="115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8"/>
    </row>
    <row r="71" spans="1:33" ht="15.75" customHeight="1" x14ac:dyDescent="0.2">
      <c r="A71" s="114"/>
      <c r="B71" s="115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8"/>
    </row>
    <row r="72" spans="1:33" ht="15.75" customHeight="1" x14ac:dyDescent="0.2">
      <c r="A72" s="114"/>
      <c r="B72" s="115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8"/>
    </row>
    <row r="73" spans="1:33" ht="15.75" customHeight="1" x14ac:dyDescent="0.2">
      <c r="A73" s="123"/>
      <c r="B73" s="124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6"/>
    </row>
    <row r="74" spans="1:33" ht="21" customHeight="1" x14ac:dyDescent="0.2">
      <c r="A74" s="98"/>
      <c r="B74" s="99"/>
      <c r="C74" s="361" t="s">
        <v>159</v>
      </c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228"/>
      <c r="AE74" s="228"/>
      <c r="AF74" s="228"/>
      <c r="AG74" s="229"/>
    </row>
    <row r="75" spans="1:33" ht="15.75" customHeight="1" x14ac:dyDescent="0.2">
      <c r="A75" s="362" t="s">
        <v>131</v>
      </c>
      <c r="B75" s="363"/>
      <c r="C75" s="103" t="s">
        <v>134</v>
      </c>
      <c r="D75" s="104" t="s">
        <v>134</v>
      </c>
      <c r="E75" s="103" t="s">
        <v>132</v>
      </c>
      <c r="F75" s="104" t="s">
        <v>132</v>
      </c>
      <c r="G75" s="103" t="s">
        <v>135</v>
      </c>
      <c r="H75" s="104" t="s">
        <v>132</v>
      </c>
      <c r="I75" s="103" t="s">
        <v>133</v>
      </c>
      <c r="J75" s="104" t="s">
        <v>134</v>
      </c>
      <c r="K75" s="103" t="s">
        <v>134</v>
      </c>
      <c r="L75" s="104" t="s">
        <v>132</v>
      </c>
      <c r="M75" s="103" t="s">
        <v>132</v>
      </c>
      <c r="N75" s="104" t="s">
        <v>135</v>
      </c>
      <c r="O75" s="103" t="s">
        <v>132</v>
      </c>
      <c r="P75" s="104" t="s">
        <v>133</v>
      </c>
      <c r="Q75" s="103" t="s">
        <v>134</v>
      </c>
      <c r="R75" s="104" t="s">
        <v>134</v>
      </c>
      <c r="S75" s="103" t="s">
        <v>132</v>
      </c>
      <c r="T75" s="104" t="s">
        <v>132</v>
      </c>
      <c r="U75" s="103" t="s">
        <v>135</v>
      </c>
      <c r="V75" s="104" t="s">
        <v>132</v>
      </c>
      <c r="W75" s="103" t="s">
        <v>133</v>
      </c>
      <c r="X75" s="104" t="s">
        <v>134</v>
      </c>
      <c r="Y75" s="103" t="s">
        <v>134</v>
      </c>
      <c r="Z75" s="104" t="s">
        <v>132</v>
      </c>
      <c r="AA75" s="103" t="s">
        <v>132</v>
      </c>
      <c r="AB75" s="104" t="s">
        <v>135</v>
      </c>
      <c r="AC75" s="103" t="s">
        <v>132</v>
      </c>
      <c r="AD75" s="104" t="s">
        <v>133</v>
      </c>
      <c r="AE75" s="103" t="s">
        <v>134</v>
      </c>
      <c r="AF75" s="104" t="s">
        <v>134</v>
      </c>
      <c r="AG75" s="103" t="s">
        <v>132</v>
      </c>
    </row>
    <row r="76" spans="1:33" ht="15.75" customHeight="1" x14ac:dyDescent="0.2">
      <c r="A76" s="364" t="s">
        <v>136</v>
      </c>
      <c r="B76" s="365"/>
      <c r="C76" s="104">
        <v>1</v>
      </c>
      <c r="D76" s="109">
        <v>2</v>
      </c>
      <c r="E76" s="101">
        <v>3</v>
      </c>
      <c r="F76" s="109">
        <v>4</v>
      </c>
      <c r="G76" s="101">
        <v>5</v>
      </c>
      <c r="H76" s="109">
        <v>6</v>
      </c>
      <c r="I76" s="106">
        <v>7</v>
      </c>
      <c r="J76" s="109">
        <v>8</v>
      </c>
      <c r="K76" s="101">
        <v>9</v>
      </c>
      <c r="L76" s="109">
        <v>10</v>
      </c>
      <c r="M76" s="101">
        <v>11</v>
      </c>
      <c r="N76" s="109">
        <v>12</v>
      </c>
      <c r="O76" s="101">
        <v>13</v>
      </c>
      <c r="P76" s="109">
        <v>14</v>
      </c>
      <c r="Q76" s="104">
        <v>15</v>
      </c>
      <c r="R76" s="109">
        <v>16</v>
      </c>
      <c r="S76" s="101">
        <v>17</v>
      </c>
      <c r="T76" s="109">
        <v>18</v>
      </c>
      <c r="U76" s="101">
        <v>19</v>
      </c>
      <c r="V76" s="109">
        <v>20</v>
      </c>
      <c r="W76" s="106">
        <v>21</v>
      </c>
      <c r="X76" s="109">
        <v>22</v>
      </c>
      <c r="Y76" s="101">
        <v>23</v>
      </c>
      <c r="Z76" s="109">
        <v>24</v>
      </c>
      <c r="AA76" s="101">
        <v>25</v>
      </c>
      <c r="AB76" s="109">
        <v>26</v>
      </c>
      <c r="AC76" s="101">
        <v>27</v>
      </c>
      <c r="AD76" s="109">
        <v>28</v>
      </c>
      <c r="AE76" s="104">
        <v>29</v>
      </c>
      <c r="AF76" s="109">
        <v>30</v>
      </c>
      <c r="AG76" s="106">
        <v>31</v>
      </c>
    </row>
    <row r="77" spans="1:33" ht="15.75" customHeight="1" x14ac:dyDescent="0.2">
      <c r="A77" s="110" t="s">
        <v>137</v>
      </c>
      <c r="B77" s="111" t="s">
        <v>138</v>
      </c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3"/>
    </row>
    <row r="78" spans="1:33" ht="15.75" customHeight="1" x14ac:dyDescent="0.2">
      <c r="A78" s="114"/>
      <c r="B78" s="115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8"/>
    </row>
    <row r="79" spans="1:33" ht="15.75" customHeight="1" x14ac:dyDescent="0.2">
      <c r="A79" s="114"/>
      <c r="B79" s="115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8"/>
    </row>
    <row r="80" spans="1:33" ht="15.75" customHeight="1" x14ac:dyDescent="0.2">
      <c r="A80" s="114"/>
      <c r="B80" s="115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8"/>
    </row>
    <row r="81" spans="1:33" ht="15.75" customHeight="1" x14ac:dyDescent="0.2">
      <c r="A81" s="114"/>
      <c r="B81" s="115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8"/>
    </row>
    <row r="82" spans="1:33" ht="15.75" customHeight="1" x14ac:dyDescent="0.2">
      <c r="A82" s="114"/>
      <c r="B82" s="115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8"/>
    </row>
    <row r="83" spans="1:33" ht="15.75" customHeight="1" x14ac:dyDescent="0.2">
      <c r="A83" s="114"/>
      <c r="B83" s="115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8"/>
    </row>
    <row r="84" spans="1:33" ht="15.75" customHeight="1" x14ac:dyDescent="0.2">
      <c r="A84" s="114"/>
      <c r="B84" s="115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8"/>
    </row>
    <row r="85" spans="1:33" ht="15.75" customHeight="1" x14ac:dyDescent="0.2">
      <c r="A85" s="123"/>
      <c r="B85" s="124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6"/>
    </row>
    <row r="86" spans="1:33" ht="21" customHeight="1" x14ac:dyDescent="0.2">
      <c r="A86" s="98"/>
      <c r="B86" s="99"/>
      <c r="C86" s="361" t="s">
        <v>160</v>
      </c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8"/>
      <c r="X86" s="228"/>
      <c r="Y86" s="228"/>
      <c r="Z86" s="228"/>
      <c r="AA86" s="228"/>
      <c r="AB86" s="228"/>
      <c r="AC86" s="228"/>
      <c r="AD86" s="228"/>
      <c r="AE86" s="228"/>
      <c r="AF86" s="228"/>
      <c r="AG86" s="229"/>
    </row>
    <row r="87" spans="1:33" ht="15.75" customHeight="1" x14ac:dyDescent="0.2">
      <c r="A87" s="362" t="s">
        <v>131</v>
      </c>
      <c r="B87" s="363"/>
      <c r="C87" s="100" t="s">
        <v>132</v>
      </c>
      <c r="D87" s="101" t="s">
        <v>135</v>
      </c>
      <c r="E87" s="100" t="s">
        <v>132</v>
      </c>
      <c r="F87" s="101" t="s">
        <v>133</v>
      </c>
      <c r="G87" s="102" t="s">
        <v>134</v>
      </c>
      <c r="H87" s="101" t="s">
        <v>134</v>
      </c>
      <c r="I87" s="102" t="s">
        <v>132</v>
      </c>
      <c r="J87" s="101" t="s">
        <v>132</v>
      </c>
      <c r="K87" s="103" t="s">
        <v>135</v>
      </c>
      <c r="L87" s="104" t="s">
        <v>132</v>
      </c>
      <c r="M87" s="102" t="s">
        <v>133</v>
      </c>
      <c r="N87" s="101" t="s">
        <v>134</v>
      </c>
      <c r="O87" s="105" t="s">
        <v>134</v>
      </c>
      <c r="P87" s="101" t="s">
        <v>132</v>
      </c>
      <c r="Q87" s="105" t="s">
        <v>132</v>
      </c>
      <c r="R87" s="106" t="s">
        <v>135</v>
      </c>
      <c r="S87" s="100" t="s">
        <v>132</v>
      </c>
      <c r="T87" s="101" t="s">
        <v>133</v>
      </c>
      <c r="U87" s="102" t="s">
        <v>134</v>
      </c>
      <c r="V87" s="101" t="s">
        <v>134</v>
      </c>
      <c r="W87" s="102" t="s">
        <v>132</v>
      </c>
      <c r="X87" s="101" t="s">
        <v>132</v>
      </c>
      <c r="Y87" s="103" t="s">
        <v>135</v>
      </c>
      <c r="Z87" s="104" t="s">
        <v>132</v>
      </c>
      <c r="AA87" s="102" t="s">
        <v>133</v>
      </c>
      <c r="AB87" s="101" t="s">
        <v>134</v>
      </c>
      <c r="AC87" s="105" t="s">
        <v>134</v>
      </c>
      <c r="AD87" s="101" t="s">
        <v>132</v>
      </c>
      <c r="AE87" s="105" t="s">
        <v>132</v>
      </c>
      <c r="AF87" s="106" t="s">
        <v>135</v>
      </c>
      <c r="AG87" s="107" t="s">
        <v>132</v>
      </c>
    </row>
    <row r="88" spans="1:33" ht="15.75" customHeight="1" x14ac:dyDescent="0.2">
      <c r="A88" s="364" t="s">
        <v>136</v>
      </c>
      <c r="B88" s="365"/>
      <c r="C88" s="104">
        <v>1</v>
      </c>
      <c r="D88" s="109">
        <v>2</v>
      </c>
      <c r="E88" s="101">
        <v>3</v>
      </c>
      <c r="F88" s="109">
        <v>4</v>
      </c>
      <c r="G88" s="101">
        <v>5</v>
      </c>
      <c r="H88" s="109">
        <v>6</v>
      </c>
      <c r="I88" s="106">
        <v>7</v>
      </c>
      <c r="J88" s="109">
        <v>8</v>
      </c>
      <c r="K88" s="101">
        <v>9</v>
      </c>
      <c r="L88" s="109">
        <v>10</v>
      </c>
      <c r="M88" s="101">
        <v>11</v>
      </c>
      <c r="N88" s="109">
        <v>12</v>
      </c>
      <c r="O88" s="101">
        <v>13</v>
      </c>
      <c r="P88" s="109">
        <v>14</v>
      </c>
      <c r="Q88" s="104">
        <v>15</v>
      </c>
      <c r="R88" s="109">
        <v>16</v>
      </c>
      <c r="S88" s="101">
        <v>17</v>
      </c>
      <c r="T88" s="109">
        <v>18</v>
      </c>
      <c r="U88" s="101">
        <v>19</v>
      </c>
      <c r="V88" s="109">
        <v>20</v>
      </c>
      <c r="W88" s="106">
        <v>21</v>
      </c>
      <c r="X88" s="109">
        <v>22</v>
      </c>
      <c r="Y88" s="101">
        <v>23</v>
      </c>
      <c r="Z88" s="109">
        <v>24</v>
      </c>
      <c r="AA88" s="101">
        <v>25</v>
      </c>
      <c r="AB88" s="109">
        <v>26</v>
      </c>
      <c r="AC88" s="101">
        <v>27</v>
      </c>
      <c r="AD88" s="109">
        <v>28</v>
      </c>
      <c r="AE88" s="104">
        <v>29</v>
      </c>
      <c r="AF88" s="109">
        <v>30</v>
      </c>
      <c r="AG88" s="106">
        <v>31</v>
      </c>
    </row>
    <row r="89" spans="1:33" ht="15.75" customHeight="1" x14ac:dyDescent="0.2">
      <c r="A89" s="110" t="s">
        <v>137</v>
      </c>
      <c r="B89" s="111" t="s">
        <v>138</v>
      </c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3"/>
    </row>
    <row r="90" spans="1:33" ht="15.75" customHeight="1" x14ac:dyDescent="0.2">
      <c r="A90" s="114"/>
      <c r="B90" s="115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8"/>
    </row>
    <row r="91" spans="1:33" ht="15.75" customHeight="1" x14ac:dyDescent="0.2">
      <c r="A91" s="114"/>
      <c r="B91" s="115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8"/>
    </row>
    <row r="92" spans="1:33" ht="15.75" customHeight="1" x14ac:dyDescent="0.2">
      <c r="A92" s="114"/>
      <c r="B92" s="115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8"/>
    </row>
    <row r="93" spans="1:33" ht="15.75" customHeight="1" x14ac:dyDescent="0.2">
      <c r="A93" s="114"/>
      <c r="B93" s="115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8"/>
    </row>
    <row r="94" spans="1:33" ht="15.75" customHeight="1" x14ac:dyDescent="0.2">
      <c r="A94" s="114"/>
      <c r="B94" s="115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8"/>
    </row>
    <row r="95" spans="1:33" ht="15.75" customHeight="1" x14ac:dyDescent="0.2">
      <c r="A95" s="114"/>
      <c r="B95" s="115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8"/>
    </row>
    <row r="96" spans="1:33" ht="15.75" customHeight="1" x14ac:dyDescent="0.2">
      <c r="A96" s="114"/>
      <c r="B96" s="115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8"/>
    </row>
    <row r="97" spans="1:33" ht="15.75" customHeight="1" x14ac:dyDescent="0.2">
      <c r="A97" s="123"/>
      <c r="B97" s="124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6"/>
    </row>
    <row r="98" spans="1:33" ht="21" customHeight="1" x14ac:dyDescent="0.2">
      <c r="A98" s="98"/>
      <c r="B98" s="99"/>
      <c r="C98" s="361" t="s">
        <v>161</v>
      </c>
      <c r="D98" s="228"/>
      <c r="E98" s="228"/>
      <c r="F98" s="228"/>
      <c r="G98" s="228"/>
      <c r="H98" s="228"/>
      <c r="I98" s="228"/>
      <c r="J98" s="228"/>
      <c r="K98" s="228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28"/>
      <c r="W98" s="228"/>
      <c r="X98" s="228"/>
      <c r="Y98" s="228"/>
      <c r="Z98" s="228"/>
      <c r="AA98" s="228"/>
      <c r="AB98" s="228"/>
      <c r="AC98" s="228"/>
      <c r="AD98" s="228"/>
      <c r="AE98" s="228"/>
      <c r="AF98" s="228"/>
      <c r="AG98" s="229"/>
    </row>
    <row r="99" spans="1:33" ht="15.75" customHeight="1" x14ac:dyDescent="0.2">
      <c r="A99" s="362" t="s">
        <v>131</v>
      </c>
      <c r="B99" s="363"/>
      <c r="C99" s="102" t="s">
        <v>133</v>
      </c>
      <c r="D99" s="101" t="s">
        <v>134</v>
      </c>
      <c r="E99" s="102" t="s">
        <v>134</v>
      </c>
      <c r="F99" s="101" t="s">
        <v>132</v>
      </c>
      <c r="G99" s="102" t="s">
        <v>132</v>
      </c>
      <c r="H99" s="101" t="s">
        <v>135</v>
      </c>
      <c r="I99" s="102" t="s">
        <v>132</v>
      </c>
      <c r="J99" s="101" t="s">
        <v>133</v>
      </c>
      <c r="K99" s="102" t="s">
        <v>134</v>
      </c>
      <c r="L99" s="101" t="s">
        <v>134</v>
      </c>
      <c r="M99" s="102" t="s">
        <v>132</v>
      </c>
      <c r="N99" s="101" t="s">
        <v>132</v>
      </c>
      <c r="O99" s="102" t="s">
        <v>135</v>
      </c>
      <c r="P99" s="101" t="s">
        <v>132</v>
      </c>
      <c r="Q99" s="102" t="s">
        <v>133</v>
      </c>
      <c r="R99" s="101" t="s">
        <v>134</v>
      </c>
      <c r="S99" s="102" t="s">
        <v>134</v>
      </c>
      <c r="T99" s="101" t="s">
        <v>132</v>
      </c>
      <c r="U99" s="102" t="s">
        <v>132</v>
      </c>
      <c r="V99" s="101" t="s">
        <v>135</v>
      </c>
      <c r="W99" s="102" t="s">
        <v>132</v>
      </c>
      <c r="X99" s="101" t="s">
        <v>133</v>
      </c>
      <c r="Y99" s="102" t="s">
        <v>134</v>
      </c>
      <c r="Z99" s="101" t="s">
        <v>134</v>
      </c>
      <c r="AA99" s="102" t="s">
        <v>132</v>
      </c>
      <c r="AB99" s="101" t="s">
        <v>132</v>
      </c>
      <c r="AC99" s="102" t="s">
        <v>135</v>
      </c>
      <c r="AD99" s="101" t="s">
        <v>132</v>
      </c>
      <c r="AE99" s="102" t="s">
        <v>133</v>
      </c>
      <c r="AF99" s="101" t="s">
        <v>134</v>
      </c>
      <c r="AG99" s="102"/>
    </row>
    <row r="100" spans="1:33" ht="15.75" customHeight="1" x14ac:dyDescent="0.2">
      <c r="A100" s="364" t="s">
        <v>136</v>
      </c>
      <c r="B100" s="365"/>
      <c r="C100" s="104">
        <v>1</v>
      </c>
      <c r="D100" s="109">
        <v>2</v>
      </c>
      <c r="E100" s="101">
        <v>3</v>
      </c>
      <c r="F100" s="109">
        <v>4</v>
      </c>
      <c r="G100" s="101">
        <v>5</v>
      </c>
      <c r="H100" s="109">
        <v>6</v>
      </c>
      <c r="I100" s="106">
        <v>7</v>
      </c>
      <c r="J100" s="109">
        <v>8</v>
      </c>
      <c r="K100" s="101">
        <v>9</v>
      </c>
      <c r="L100" s="109">
        <v>10</v>
      </c>
      <c r="M100" s="101">
        <v>11</v>
      </c>
      <c r="N100" s="109">
        <v>12</v>
      </c>
      <c r="O100" s="101">
        <v>13</v>
      </c>
      <c r="P100" s="109">
        <v>14</v>
      </c>
      <c r="Q100" s="104">
        <v>15</v>
      </c>
      <c r="R100" s="109">
        <v>16</v>
      </c>
      <c r="S100" s="101">
        <v>17</v>
      </c>
      <c r="T100" s="109">
        <v>18</v>
      </c>
      <c r="U100" s="101">
        <v>19</v>
      </c>
      <c r="V100" s="109">
        <v>20</v>
      </c>
      <c r="W100" s="106">
        <v>21</v>
      </c>
      <c r="X100" s="109">
        <v>22</v>
      </c>
      <c r="Y100" s="101">
        <v>23</v>
      </c>
      <c r="Z100" s="109">
        <v>24</v>
      </c>
      <c r="AA100" s="101">
        <v>25</v>
      </c>
      <c r="AB100" s="109">
        <v>26</v>
      </c>
      <c r="AC100" s="101">
        <v>27</v>
      </c>
      <c r="AD100" s="109">
        <v>28</v>
      </c>
      <c r="AE100" s="104">
        <v>29</v>
      </c>
      <c r="AF100" s="109">
        <v>30</v>
      </c>
      <c r="AG100" s="106"/>
    </row>
    <row r="101" spans="1:33" ht="15.75" customHeight="1" x14ac:dyDescent="0.2">
      <c r="A101" s="110" t="s">
        <v>137</v>
      </c>
      <c r="B101" s="111" t="s">
        <v>138</v>
      </c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3"/>
    </row>
    <row r="102" spans="1:33" ht="15.75" customHeight="1" x14ac:dyDescent="0.2">
      <c r="A102" s="114"/>
      <c r="B102" s="115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8"/>
    </row>
    <row r="103" spans="1:33" ht="15.75" customHeight="1" x14ac:dyDescent="0.2">
      <c r="A103" s="114"/>
      <c r="B103" s="115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8"/>
    </row>
    <row r="104" spans="1:33" ht="15.75" customHeight="1" x14ac:dyDescent="0.2">
      <c r="A104" s="114"/>
      <c r="B104" s="115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8"/>
    </row>
    <row r="105" spans="1:33" ht="15.75" customHeight="1" x14ac:dyDescent="0.2">
      <c r="A105" s="114"/>
      <c r="B105" s="115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8"/>
    </row>
    <row r="106" spans="1:33" ht="15.75" customHeight="1" x14ac:dyDescent="0.2">
      <c r="A106" s="114"/>
      <c r="B106" s="115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8"/>
    </row>
    <row r="107" spans="1:33" ht="15.75" customHeight="1" x14ac:dyDescent="0.2">
      <c r="A107" s="114"/>
      <c r="B107" s="115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8"/>
    </row>
    <row r="108" spans="1:33" ht="15.75" customHeight="1" x14ac:dyDescent="0.2">
      <c r="A108" s="114"/>
      <c r="B108" s="115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8"/>
    </row>
    <row r="109" spans="1:33" ht="15.75" customHeight="1" x14ac:dyDescent="0.2">
      <c r="A109" s="123"/>
      <c r="B109" s="124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6"/>
    </row>
    <row r="110" spans="1:33" ht="21" customHeight="1" x14ac:dyDescent="0.2">
      <c r="A110" s="98"/>
      <c r="B110" s="99"/>
      <c r="C110" s="361" t="s">
        <v>162</v>
      </c>
      <c r="D110" s="228"/>
      <c r="E110" s="228"/>
      <c r="F110" s="228"/>
      <c r="G110" s="228"/>
      <c r="H110" s="228"/>
      <c r="I110" s="228"/>
      <c r="J110" s="228"/>
      <c r="K110" s="228"/>
      <c r="L110" s="228"/>
      <c r="M110" s="228"/>
      <c r="N110" s="228"/>
      <c r="O110" s="228"/>
      <c r="P110" s="228"/>
      <c r="Q110" s="228"/>
      <c r="R110" s="228"/>
      <c r="S110" s="228"/>
      <c r="T110" s="228"/>
      <c r="U110" s="228"/>
      <c r="V110" s="228"/>
      <c r="W110" s="228"/>
      <c r="X110" s="228"/>
      <c r="Y110" s="228"/>
      <c r="Z110" s="228"/>
      <c r="AA110" s="228"/>
      <c r="AB110" s="228"/>
      <c r="AC110" s="228"/>
      <c r="AD110" s="228"/>
      <c r="AE110" s="228"/>
      <c r="AF110" s="228"/>
      <c r="AG110" s="229"/>
    </row>
    <row r="111" spans="1:33" ht="15.75" customHeight="1" x14ac:dyDescent="0.2">
      <c r="A111" s="362" t="s">
        <v>131</v>
      </c>
      <c r="B111" s="363"/>
      <c r="C111" s="103" t="s">
        <v>134</v>
      </c>
      <c r="D111" s="104" t="s">
        <v>132</v>
      </c>
      <c r="E111" s="103" t="s">
        <v>132</v>
      </c>
      <c r="F111" s="104" t="s">
        <v>135</v>
      </c>
      <c r="G111" s="103" t="s">
        <v>132</v>
      </c>
      <c r="H111" s="104" t="s">
        <v>133</v>
      </c>
      <c r="I111" s="103" t="s">
        <v>134</v>
      </c>
      <c r="J111" s="104" t="s">
        <v>134</v>
      </c>
      <c r="K111" s="103" t="s">
        <v>132</v>
      </c>
      <c r="L111" s="104" t="s">
        <v>132</v>
      </c>
      <c r="M111" s="103" t="s">
        <v>135</v>
      </c>
      <c r="N111" s="104" t="s">
        <v>132</v>
      </c>
      <c r="O111" s="103" t="s">
        <v>133</v>
      </c>
      <c r="P111" s="104" t="s">
        <v>134</v>
      </c>
      <c r="Q111" s="103" t="s">
        <v>134</v>
      </c>
      <c r="R111" s="104" t="s">
        <v>132</v>
      </c>
      <c r="S111" s="103" t="s">
        <v>132</v>
      </c>
      <c r="T111" s="104" t="s">
        <v>135</v>
      </c>
      <c r="U111" s="103" t="s">
        <v>132</v>
      </c>
      <c r="V111" s="104" t="s">
        <v>133</v>
      </c>
      <c r="W111" s="103" t="s">
        <v>134</v>
      </c>
      <c r="X111" s="104" t="s">
        <v>134</v>
      </c>
      <c r="Y111" s="103" t="s">
        <v>132</v>
      </c>
      <c r="Z111" s="104" t="s">
        <v>132</v>
      </c>
      <c r="AA111" s="103" t="s">
        <v>135</v>
      </c>
      <c r="AB111" s="104" t="s">
        <v>132</v>
      </c>
      <c r="AC111" s="103" t="s">
        <v>133</v>
      </c>
      <c r="AD111" s="104" t="s">
        <v>134</v>
      </c>
      <c r="AE111" s="103" t="s">
        <v>134</v>
      </c>
      <c r="AF111" s="104" t="s">
        <v>132</v>
      </c>
      <c r="AG111" s="103" t="s">
        <v>132</v>
      </c>
    </row>
    <row r="112" spans="1:33" ht="15.75" customHeight="1" x14ac:dyDescent="0.2">
      <c r="A112" s="364" t="s">
        <v>136</v>
      </c>
      <c r="B112" s="365"/>
      <c r="C112" s="104">
        <v>1</v>
      </c>
      <c r="D112" s="109">
        <v>2</v>
      </c>
      <c r="E112" s="101">
        <v>3</v>
      </c>
      <c r="F112" s="109">
        <v>4</v>
      </c>
      <c r="G112" s="101">
        <v>5</v>
      </c>
      <c r="H112" s="109">
        <v>6</v>
      </c>
      <c r="I112" s="106">
        <v>7</v>
      </c>
      <c r="J112" s="109">
        <v>8</v>
      </c>
      <c r="K112" s="101">
        <v>9</v>
      </c>
      <c r="L112" s="109">
        <v>10</v>
      </c>
      <c r="M112" s="101">
        <v>11</v>
      </c>
      <c r="N112" s="109">
        <v>12</v>
      </c>
      <c r="O112" s="101">
        <v>13</v>
      </c>
      <c r="P112" s="109">
        <v>14</v>
      </c>
      <c r="Q112" s="104">
        <v>15</v>
      </c>
      <c r="R112" s="109">
        <v>16</v>
      </c>
      <c r="S112" s="101">
        <v>17</v>
      </c>
      <c r="T112" s="109">
        <v>18</v>
      </c>
      <c r="U112" s="101">
        <v>19</v>
      </c>
      <c r="V112" s="109">
        <v>20</v>
      </c>
      <c r="W112" s="106">
        <v>21</v>
      </c>
      <c r="X112" s="109">
        <v>22</v>
      </c>
      <c r="Y112" s="101">
        <v>23</v>
      </c>
      <c r="Z112" s="109">
        <v>24</v>
      </c>
      <c r="AA112" s="101">
        <v>25</v>
      </c>
      <c r="AB112" s="109">
        <v>26</v>
      </c>
      <c r="AC112" s="101">
        <v>27</v>
      </c>
      <c r="AD112" s="109">
        <v>28</v>
      </c>
      <c r="AE112" s="104">
        <v>29</v>
      </c>
      <c r="AF112" s="109">
        <v>30</v>
      </c>
      <c r="AG112" s="106">
        <v>31</v>
      </c>
    </row>
    <row r="113" spans="1:33" ht="15.75" customHeight="1" x14ac:dyDescent="0.2">
      <c r="A113" s="110" t="s">
        <v>137</v>
      </c>
      <c r="B113" s="111" t="s">
        <v>138</v>
      </c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3"/>
    </row>
    <row r="114" spans="1:33" ht="15.75" customHeight="1" x14ac:dyDescent="0.2">
      <c r="A114" s="114"/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8"/>
    </row>
    <row r="115" spans="1:33" ht="15.75" customHeight="1" x14ac:dyDescent="0.2">
      <c r="A115" s="114"/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8"/>
    </row>
    <row r="116" spans="1:33" ht="15.75" customHeight="1" x14ac:dyDescent="0.2">
      <c r="A116" s="114"/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8"/>
    </row>
    <row r="117" spans="1:33" ht="15.75" customHeight="1" x14ac:dyDescent="0.2">
      <c r="A117" s="114"/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8"/>
    </row>
    <row r="118" spans="1:33" ht="15.75" customHeight="1" x14ac:dyDescent="0.2">
      <c r="A118" s="114"/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8"/>
    </row>
    <row r="119" spans="1:33" ht="15.75" customHeight="1" x14ac:dyDescent="0.2">
      <c r="A119" s="114"/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8"/>
    </row>
    <row r="120" spans="1:33" ht="15.75" customHeight="1" x14ac:dyDescent="0.2">
      <c r="A120" s="114"/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8"/>
    </row>
    <row r="121" spans="1:33" ht="15.75" customHeight="1" x14ac:dyDescent="0.2">
      <c r="A121" s="123"/>
      <c r="B121" s="124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126"/>
    </row>
    <row r="122" spans="1:33" ht="21" customHeight="1" x14ac:dyDescent="0.2">
      <c r="A122" s="98"/>
      <c r="B122" s="99"/>
      <c r="C122" s="361" t="s">
        <v>163</v>
      </c>
      <c r="D122" s="228"/>
      <c r="E122" s="228"/>
      <c r="F122" s="228"/>
      <c r="G122" s="228"/>
      <c r="H122" s="228"/>
      <c r="I122" s="228"/>
      <c r="J122" s="228"/>
      <c r="K122" s="228"/>
      <c r="L122" s="228"/>
      <c r="M122" s="228"/>
      <c r="N122" s="228"/>
      <c r="O122" s="228"/>
      <c r="P122" s="228"/>
      <c r="Q122" s="228"/>
      <c r="R122" s="228"/>
      <c r="S122" s="228"/>
      <c r="T122" s="228"/>
      <c r="U122" s="228"/>
      <c r="V122" s="228"/>
      <c r="W122" s="228"/>
      <c r="X122" s="228"/>
      <c r="Y122" s="228"/>
      <c r="Z122" s="228"/>
      <c r="AA122" s="228"/>
      <c r="AB122" s="228"/>
      <c r="AC122" s="228"/>
      <c r="AD122" s="228"/>
      <c r="AE122" s="228"/>
      <c r="AF122" s="228"/>
      <c r="AG122" s="229"/>
    </row>
    <row r="123" spans="1:33" ht="15.75" customHeight="1" x14ac:dyDescent="0.2">
      <c r="A123" s="362" t="s">
        <v>131</v>
      </c>
      <c r="B123" s="363"/>
      <c r="C123" s="102" t="s">
        <v>135</v>
      </c>
      <c r="D123" s="101" t="s">
        <v>132</v>
      </c>
      <c r="E123" s="102" t="s">
        <v>133</v>
      </c>
      <c r="F123" s="101" t="s">
        <v>134</v>
      </c>
      <c r="G123" s="102" t="s">
        <v>134</v>
      </c>
      <c r="H123" s="101" t="s">
        <v>132</v>
      </c>
      <c r="I123" s="102" t="s">
        <v>132</v>
      </c>
      <c r="J123" s="101" t="s">
        <v>135</v>
      </c>
      <c r="K123" s="102" t="s">
        <v>132</v>
      </c>
      <c r="L123" s="101" t="s">
        <v>133</v>
      </c>
      <c r="M123" s="102" t="s">
        <v>134</v>
      </c>
      <c r="N123" s="101" t="s">
        <v>134</v>
      </c>
      <c r="O123" s="102" t="s">
        <v>132</v>
      </c>
      <c r="P123" s="101" t="s">
        <v>132</v>
      </c>
      <c r="Q123" s="102" t="s">
        <v>135</v>
      </c>
      <c r="R123" s="101" t="s">
        <v>132</v>
      </c>
      <c r="S123" s="102" t="s">
        <v>133</v>
      </c>
      <c r="T123" s="101" t="s">
        <v>134</v>
      </c>
      <c r="U123" s="102" t="s">
        <v>134</v>
      </c>
      <c r="V123" s="101" t="s">
        <v>132</v>
      </c>
      <c r="W123" s="102" t="s">
        <v>132</v>
      </c>
      <c r="X123" s="101" t="s">
        <v>135</v>
      </c>
      <c r="Y123" s="102" t="s">
        <v>132</v>
      </c>
      <c r="Z123" s="101" t="s">
        <v>133</v>
      </c>
      <c r="AA123" s="102" t="s">
        <v>134</v>
      </c>
      <c r="AB123" s="101" t="s">
        <v>134</v>
      </c>
      <c r="AC123" s="102" t="s">
        <v>132</v>
      </c>
      <c r="AD123" s="101" t="s">
        <v>132</v>
      </c>
      <c r="AE123" s="102" t="s">
        <v>135</v>
      </c>
      <c r="AF123" s="101" t="s">
        <v>132</v>
      </c>
      <c r="AG123" s="102"/>
    </row>
    <row r="124" spans="1:33" ht="15.75" customHeight="1" x14ac:dyDescent="0.2">
      <c r="A124" s="364" t="s">
        <v>136</v>
      </c>
      <c r="B124" s="365"/>
      <c r="C124" s="104">
        <v>1</v>
      </c>
      <c r="D124" s="109">
        <v>2</v>
      </c>
      <c r="E124" s="101">
        <v>3</v>
      </c>
      <c r="F124" s="109">
        <v>4</v>
      </c>
      <c r="G124" s="101">
        <v>5</v>
      </c>
      <c r="H124" s="109">
        <v>6</v>
      </c>
      <c r="I124" s="106">
        <v>7</v>
      </c>
      <c r="J124" s="109">
        <v>8</v>
      </c>
      <c r="K124" s="101">
        <v>9</v>
      </c>
      <c r="L124" s="109">
        <v>10</v>
      </c>
      <c r="M124" s="101">
        <v>11</v>
      </c>
      <c r="N124" s="109">
        <v>12</v>
      </c>
      <c r="O124" s="101">
        <v>13</v>
      </c>
      <c r="P124" s="109">
        <v>14</v>
      </c>
      <c r="Q124" s="104">
        <v>15</v>
      </c>
      <c r="R124" s="109">
        <v>16</v>
      </c>
      <c r="S124" s="101">
        <v>17</v>
      </c>
      <c r="T124" s="109">
        <v>18</v>
      </c>
      <c r="U124" s="101">
        <v>19</v>
      </c>
      <c r="V124" s="109">
        <v>20</v>
      </c>
      <c r="W124" s="106">
        <v>21</v>
      </c>
      <c r="X124" s="109">
        <v>22</v>
      </c>
      <c r="Y124" s="101">
        <v>23</v>
      </c>
      <c r="Z124" s="109">
        <v>24</v>
      </c>
      <c r="AA124" s="101">
        <v>25</v>
      </c>
      <c r="AB124" s="109">
        <v>26</v>
      </c>
      <c r="AC124" s="101">
        <v>27</v>
      </c>
      <c r="AD124" s="109">
        <v>28</v>
      </c>
      <c r="AE124" s="104">
        <v>29</v>
      </c>
      <c r="AF124" s="109">
        <v>30</v>
      </c>
      <c r="AG124" s="106"/>
    </row>
    <row r="125" spans="1:33" ht="15.75" customHeight="1" x14ac:dyDescent="0.2">
      <c r="A125" s="110" t="s">
        <v>137</v>
      </c>
      <c r="B125" s="111" t="s">
        <v>138</v>
      </c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  <c r="AG125" s="113"/>
    </row>
    <row r="126" spans="1:33" ht="15.75" customHeight="1" x14ac:dyDescent="0.2">
      <c r="A126" s="114"/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8"/>
    </row>
    <row r="127" spans="1:33" ht="15.75" customHeight="1" x14ac:dyDescent="0.2">
      <c r="A127" s="114"/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8"/>
    </row>
    <row r="128" spans="1:33" ht="15.75" customHeight="1" x14ac:dyDescent="0.2">
      <c r="A128" s="114"/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8"/>
    </row>
    <row r="129" spans="1:33" ht="15.75" customHeight="1" x14ac:dyDescent="0.2">
      <c r="A129" s="114"/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8"/>
    </row>
    <row r="130" spans="1:33" ht="15.75" customHeight="1" x14ac:dyDescent="0.2">
      <c r="A130" s="114"/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8"/>
    </row>
    <row r="131" spans="1:33" ht="15.75" customHeight="1" x14ac:dyDescent="0.2">
      <c r="A131" s="114"/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8"/>
    </row>
    <row r="132" spans="1:33" ht="15.75" customHeight="1" x14ac:dyDescent="0.2">
      <c r="A132" s="114"/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8"/>
    </row>
    <row r="133" spans="1:33" ht="15.75" customHeight="1" x14ac:dyDescent="0.2">
      <c r="A133" s="123"/>
      <c r="B133" s="124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5"/>
      <c r="AF133" s="125"/>
      <c r="AG133" s="126"/>
    </row>
    <row r="134" spans="1:33" ht="21" customHeight="1" x14ac:dyDescent="0.2">
      <c r="A134" s="98"/>
      <c r="B134" s="99"/>
      <c r="C134" s="361" t="s">
        <v>164</v>
      </c>
      <c r="D134" s="228"/>
      <c r="E134" s="228"/>
      <c r="F134" s="228"/>
      <c r="G134" s="228"/>
      <c r="H134" s="228"/>
      <c r="I134" s="228"/>
      <c r="J134" s="228"/>
      <c r="K134" s="228"/>
      <c r="L134" s="228"/>
      <c r="M134" s="228"/>
      <c r="N134" s="228"/>
      <c r="O134" s="228"/>
      <c r="P134" s="228"/>
      <c r="Q134" s="228"/>
      <c r="R134" s="228"/>
      <c r="S134" s="228"/>
      <c r="T134" s="228"/>
      <c r="U134" s="228"/>
      <c r="V134" s="228"/>
      <c r="W134" s="228"/>
      <c r="X134" s="228"/>
      <c r="Y134" s="228"/>
      <c r="Z134" s="228"/>
      <c r="AA134" s="228"/>
      <c r="AB134" s="228"/>
      <c r="AC134" s="228"/>
      <c r="AD134" s="228"/>
      <c r="AE134" s="228"/>
      <c r="AF134" s="228"/>
      <c r="AG134" s="229"/>
    </row>
    <row r="135" spans="1:33" ht="15.75" customHeight="1" x14ac:dyDescent="0.2">
      <c r="A135" s="362" t="s">
        <v>131</v>
      </c>
      <c r="B135" s="363"/>
      <c r="C135" s="102" t="s">
        <v>133</v>
      </c>
      <c r="D135" s="101" t="s">
        <v>134</v>
      </c>
      <c r="E135" s="102" t="s">
        <v>134</v>
      </c>
      <c r="F135" s="101" t="s">
        <v>132</v>
      </c>
      <c r="G135" s="102" t="s">
        <v>132</v>
      </c>
      <c r="H135" s="101" t="s">
        <v>135</v>
      </c>
      <c r="I135" s="102" t="s">
        <v>132</v>
      </c>
      <c r="J135" s="101" t="s">
        <v>133</v>
      </c>
      <c r="K135" s="102" t="s">
        <v>134</v>
      </c>
      <c r="L135" s="101" t="s">
        <v>134</v>
      </c>
      <c r="M135" s="102" t="s">
        <v>132</v>
      </c>
      <c r="N135" s="101" t="s">
        <v>132</v>
      </c>
      <c r="O135" s="102" t="s">
        <v>135</v>
      </c>
      <c r="P135" s="101" t="s">
        <v>132</v>
      </c>
      <c r="Q135" s="102" t="s">
        <v>133</v>
      </c>
      <c r="R135" s="101" t="s">
        <v>134</v>
      </c>
      <c r="S135" s="102" t="s">
        <v>134</v>
      </c>
      <c r="T135" s="101" t="s">
        <v>132</v>
      </c>
      <c r="U135" s="102" t="s">
        <v>132</v>
      </c>
      <c r="V135" s="101" t="s">
        <v>135</v>
      </c>
      <c r="W135" s="102" t="s">
        <v>132</v>
      </c>
      <c r="X135" s="101" t="s">
        <v>133</v>
      </c>
      <c r="Y135" s="102" t="s">
        <v>134</v>
      </c>
      <c r="Z135" s="101" t="s">
        <v>134</v>
      </c>
      <c r="AA135" s="102" t="s">
        <v>132</v>
      </c>
      <c r="AB135" s="101" t="s">
        <v>132</v>
      </c>
      <c r="AC135" s="102" t="s">
        <v>135</v>
      </c>
      <c r="AD135" s="101" t="s">
        <v>132</v>
      </c>
      <c r="AE135" s="102" t="s">
        <v>133</v>
      </c>
      <c r="AF135" s="101" t="s">
        <v>134</v>
      </c>
      <c r="AG135" s="102" t="s">
        <v>134</v>
      </c>
    </row>
    <row r="136" spans="1:33" ht="15.75" customHeight="1" x14ac:dyDescent="0.2">
      <c r="A136" s="364" t="s">
        <v>136</v>
      </c>
      <c r="B136" s="365"/>
      <c r="C136" s="104">
        <v>1</v>
      </c>
      <c r="D136" s="109">
        <v>2</v>
      </c>
      <c r="E136" s="101">
        <v>3</v>
      </c>
      <c r="F136" s="109">
        <v>4</v>
      </c>
      <c r="G136" s="101">
        <v>5</v>
      </c>
      <c r="H136" s="109">
        <v>6</v>
      </c>
      <c r="I136" s="106">
        <v>7</v>
      </c>
      <c r="J136" s="109">
        <v>8</v>
      </c>
      <c r="K136" s="101">
        <v>9</v>
      </c>
      <c r="L136" s="109">
        <v>10</v>
      </c>
      <c r="M136" s="101">
        <v>11</v>
      </c>
      <c r="N136" s="109">
        <v>12</v>
      </c>
      <c r="O136" s="101">
        <v>13</v>
      </c>
      <c r="P136" s="109">
        <v>14</v>
      </c>
      <c r="Q136" s="104">
        <v>15</v>
      </c>
      <c r="R136" s="109">
        <v>16</v>
      </c>
      <c r="S136" s="101">
        <v>17</v>
      </c>
      <c r="T136" s="109">
        <v>18</v>
      </c>
      <c r="U136" s="101">
        <v>19</v>
      </c>
      <c r="V136" s="109">
        <v>20</v>
      </c>
      <c r="W136" s="106">
        <v>21</v>
      </c>
      <c r="X136" s="109">
        <v>22</v>
      </c>
      <c r="Y136" s="101">
        <v>23</v>
      </c>
      <c r="Z136" s="109">
        <v>24</v>
      </c>
      <c r="AA136" s="101">
        <v>25</v>
      </c>
      <c r="AB136" s="109">
        <v>26</v>
      </c>
      <c r="AC136" s="101">
        <v>27</v>
      </c>
      <c r="AD136" s="109">
        <v>28</v>
      </c>
      <c r="AE136" s="104">
        <v>29</v>
      </c>
      <c r="AF136" s="109">
        <v>30</v>
      </c>
      <c r="AG136" s="106">
        <v>31</v>
      </c>
    </row>
    <row r="137" spans="1:33" ht="15.75" customHeight="1" x14ac:dyDescent="0.2">
      <c r="A137" s="110" t="s">
        <v>137</v>
      </c>
      <c r="B137" s="111" t="s">
        <v>138</v>
      </c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3"/>
    </row>
    <row r="138" spans="1:33" ht="15.75" customHeight="1" x14ac:dyDescent="0.2">
      <c r="A138" s="114"/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8"/>
    </row>
    <row r="139" spans="1:33" ht="15.75" customHeight="1" x14ac:dyDescent="0.2">
      <c r="A139" s="114"/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8"/>
    </row>
    <row r="140" spans="1:33" ht="15.75" customHeight="1" x14ac:dyDescent="0.2">
      <c r="A140" s="114"/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8"/>
    </row>
    <row r="141" spans="1:33" ht="15.75" customHeight="1" x14ac:dyDescent="0.2">
      <c r="A141" s="114"/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8"/>
    </row>
    <row r="142" spans="1:33" ht="15.75" customHeight="1" x14ac:dyDescent="0.2">
      <c r="A142" s="114"/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8"/>
    </row>
    <row r="143" spans="1:33" ht="15.75" customHeight="1" x14ac:dyDescent="0.2">
      <c r="A143" s="114"/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8"/>
    </row>
    <row r="144" spans="1:33" ht="15.75" customHeight="1" x14ac:dyDescent="0.2">
      <c r="A144" s="114"/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8"/>
    </row>
    <row r="145" spans="1:33" ht="15.75" customHeight="1" x14ac:dyDescent="0.2">
      <c r="A145" s="123"/>
      <c r="B145" s="124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  <c r="AC145" s="125"/>
      <c r="AD145" s="125"/>
      <c r="AE145" s="125"/>
      <c r="AF145" s="125"/>
      <c r="AG145" s="126"/>
    </row>
    <row r="146" spans="1:33" ht="15.75" customHeight="1" x14ac:dyDescent="0.2">
      <c r="A146" s="129"/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  <c r="AA146" s="131"/>
      <c r="AB146" s="131"/>
      <c r="AC146" s="131"/>
      <c r="AD146" s="131"/>
      <c r="AE146" s="131"/>
      <c r="AF146" s="131"/>
      <c r="AG146" s="132"/>
    </row>
    <row r="147" spans="1:33" ht="15.75" customHeight="1" x14ac:dyDescent="0.2">
      <c r="A147" s="98"/>
      <c r="B147" s="133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  <c r="AA147" s="134"/>
      <c r="AB147" s="134"/>
      <c r="AC147" s="134"/>
      <c r="AD147" s="134"/>
      <c r="AE147" s="134"/>
      <c r="AF147" s="134"/>
      <c r="AG147" s="135"/>
    </row>
    <row r="148" spans="1:33" ht="15.75" customHeight="1" x14ac:dyDescent="0.2"/>
    <row r="149" spans="1:33" ht="15.75" customHeight="1" x14ac:dyDescent="0.2"/>
    <row r="150" spans="1:33" ht="15.75" customHeight="1" x14ac:dyDescent="0.2"/>
    <row r="151" spans="1:33" ht="15.75" customHeight="1" x14ac:dyDescent="0.2"/>
    <row r="152" spans="1:33" ht="15.75" customHeight="1" x14ac:dyDescent="0.2"/>
    <row r="153" spans="1:33" ht="15.75" customHeight="1" x14ac:dyDescent="0.2"/>
    <row r="154" spans="1:33" ht="15.75" customHeight="1" x14ac:dyDescent="0.2"/>
    <row r="155" spans="1:33" ht="15.75" customHeight="1" x14ac:dyDescent="0.2"/>
    <row r="156" spans="1:33" ht="15.75" customHeight="1" x14ac:dyDescent="0.2"/>
    <row r="157" spans="1:33" ht="15.75" customHeight="1" x14ac:dyDescent="0.2"/>
    <row r="158" spans="1:33" ht="15.75" customHeight="1" x14ac:dyDescent="0.2"/>
    <row r="159" spans="1:33" ht="15.75" customHeight="1" x14ac:dyDescent="0.2"/>
    <row r="160" spans="1:33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8">
    <mergeCell ref="C122:AG122"/>
    <mergeCell ref="C134:AG134"/>
    <mergeCell ref="C38:AG38"/>
    <mergeCell ref="C50:AG50"/>
    <mergeCell ref="C62:AG62"/>
    <mergeCell ref="C74:AG74"/>
    <mergeCell ref="C86:AG86"/>
    <mergeCell ref="C98:AG98"/>
    <mergeCell ref="C110:AG110"/>
    <mergeCell ref="A136:B136"/>
    <mergeCell ref="A63:B63"/>
    <mergeCell ref="A64:B64"/>
    <mergeCell ref="A75:B75"/>
    <mergeCell ref="A76:B76"/>
    <mergeCell ref="A87:B87"/>
    <mergeCell ref="A88:B88"/>
    <mergeCell ref="A99:B99"/>
    <mergeCell ref="A111:B111"/>
    <mergeCell ref="A112:B112"/>
    <mergeCell ref="A123:B123"/>
    <mergeCell ref="A124:B124"/>
    <mergeCell ref="A135:B135"/>
    <mergeCell ref="A39:B39"/>
    <mergeCell ref="A40:B40"/>
    <mergeCell ref="A51:B51"/>
    <mergeCell ref="A52:B52"/>
    <mergeCell ref="A100:B100"/>
    <mergeCell ref="A15:B15"/>
    <mergeCell ref="C26:AG26"/>
    <mergeCell ref="A16:B16"/>
    <mergeCell ref="A27:B27"/>
    <mergeCell ref="A28:B28"/>
    <mergeCell ref="C1:AG1"/>
    <mergeCell ref="C2:AG2"/>
    <mergeCell ref="A3:B3"/>
    <mergeCell ref="A4:B4"/>
    <mergeCell ref="C14:AG14"/>
    <mergeCell ref="A1:B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INDICE</vt:lpstr>
      <vt:lpstr>Fluxo de caixa</vt:lpstr>
      <vt:lpstr>TaxaCondominio</vt:lpstr>
      <vt:lpstr>Manutenções</vt:lpstr>
      <vt:lpstr>Controle de visitantes </vt:lpstr>
      <vt:lpstr>Reservas</vt:lpstr>
      <vt:lpstr>Escala de funcionários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Sabrina Guimarães</cp:lastModifiedBy>
  <cp:lastPrinted>2020-09-29T17:56:55Z</cp:lastPrinted>
  <dcterms:created xsi:type="dcterms:W3CDTF">2020-09-29T14:44:50Z</dcterms:created>
  <dcterms:modified xsi:type="dcterms:W3CDTF">2021-01-08T20:23:30Z</dcterms:modified>
</cp:coreProperties>
</file>